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defaultThemeVersion="124226"/>
  <mc:AlternateContent xmlns:mc="http://schemas.openxmlformats.org/markup-compatibility/2006">
    <mc:Choice Requires="x15">
      <x15ac:absPath xmlns:x15ac="http://schemas.microsoft.com/office/spreadsheetml/2010/11/ac" url="U:\Projekte\Ausbildung_§17a\A-Verfahren\f_WJ_2023\Muster_KGNW\Endversionen\"/>
    </mc:Choice>
  </mc:AlternateContent>
  <xr:revisionPtr revIDLastSave="0" documentId="13_ncr:1_{22F7B3E0-C6DB-492D-AF96-9BF81291D72B}" xr6:coauthVersionLast="47" xr6:coauthVersionMax="47" xr10:uidLastSave="{00000000-0000-0000-0000-000000000000}"/>
  <workbookProtection workbookAlgorithmName="SHA-512" workbookHashValue="JGKfdNvHD2USb7PKYX+C0IchHtcsnUcCepM8eP3r2axuc3ulm5mWr1BZ4D+LNTKpp/Dm/F3BQsaI32X/XEawHg==" workbookSaltValue="jptMiNIUngXlyg7Bz7uldA==" workbookSpinCount="100000" lockStructure="1"/>
  <bookViews>
    <workbookView xWindow="-120" yWindow="-120" windowWidth="29040" windowHeight="17640" activeTab="2" xr2:uid="{00000000-000D-0000-FFFF-FFFF00000000}"/>
  </bookViews>
  <sheets>
    <sheet name="Hinweis" sheetId="1" r:id="rId1"/>
    <sheet name="Deckblatt" sheetId="2" r:id="rId2"/>
    <sheet name="Muster 1" sheetId="3" r:id="rId3"/>
  </sheets>
  <definedNames>
    <definedName name="_xlnm.Print_Area" localSheetId="1">Deckblatt!$A$1:$G$24</definedName>
    <definedName name="_xlnm.Print_Area" localSheetId="2">'Muster 1'!$A$1:$G$156</definedName>
    <definedName name="_xlnm.Print_Titles" localSheetId="2">'Muster 1'!$1:$4</definedName>
    <definedName name="Z_4FF83812_2203_4C19_AD8F_CD17B11A66B9_.wvu.PrintArea" localSheetId="1" hidden="1">Deckblatt!$A$1:$G$24</definedName>
    <definedName name="Z_4FF83812_2203_4C19_AD8F_CD17B11A66B9_.wvu.PrintArea" localSheetId="2" hidden="1">'Muster 1'!$A$1:$G$156</definedName>
    <definedName name="Z_4FF83812_2203_4C19_AD8F_CD17B11A66B9_.wvu.PrintTitles" localSheetId="2" hidden="1">'Muster 1'!$1:$4</definedName>
    <definedName name="Z_5B68C9F1_662A_4971_9C85_4EC3618CF521_.wvu.PrintArea" localSheetId="1" hidden="1">Deckblatt!$A$1:$G$24</definedName>
    <definedName name="Z_5B68C9F1_662A_4971_9C85_4EC3618CF521_.wvu.PrintArea" localSheetId="2" hidden="1">'Muster 1'!$A$1:$G$154</definedName>
    <definedName name="Z_5B68C9F1_662A_4971_9C85_4EC3618CF521_.wvu.PrintTitles" localSheetId="2" hidden="1">'Muster 1'!$1:$4</definedName>
  </definedNames>
  <calcPr calcId="191029"/>
  <customWorkbookViews>
    <customWorkbookView name="Annette Achenbach - Persönliche Ansicht" guid="{5B68C9F1-662A-4971-9C85-4EC3618CF521}" mergeInterval="0" personalView="1" maximized="1" xWindow="1" yWindow="1" windowWidth="1676" windowHeight="785" activeSheetId="2"/>
    <customWorkbookView name="Tim Janßen (KGNW) - Persönliche Ansicht" guid="{4FF83812-2203-4C19-AD8F-CD17B11A66B9}" mergeInterval="0" personalView="1" maximized="1" xWindow="-11" yWindow="-11" windowWidth="1942" windowHeight="1162"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01" i="3" l="1"/>
  <c r="E101" i="3" s="1"/>
  <c r="G47" i="3"/>
  <c r="G29" i="3"/>
  <c r="G66" i="3"/>
  <c r="E66" i="3" s="1"/>
  <c r="D22" i="3"/>
  <c r="D34" i="3"/>
  <c r="G92" i="3"/>
  <c r="E92" i="3" s="1"/>
  <c r="G83" i="3" l="1"/>
  <c r="E83" i="3" s="1"/>
  <c r="G79" i="3"/>
  <c r="E79" i="3" s="1"/>
  <c r="E47" i="3" l="1"/>
</calcChain>
</file>

<file path=xl/sharedStrings.xml><?xml version="1.0" encoding="utf-8"?>
<sst xmlns="http://schemas.openxmlformats.org/spreadsheetml/2006/main" count="122" uniqueCount="95">
  <si>
    <r>
      <rPr>
        <u/>
        <sz val="11"/>
        <color indexed="8"/>
        <rFont val="Calibri"/>
        <family val="2"/>
      </rPr>
      <t>KHID</t>
    </r>
    <r>
      <rPr>
        <sz val="11"/>
        <color theme="1"/>
        <rFont val="Calibri"/>
        <family val="2"/>
        <scheme val="minor"/>
      </rPr>
      <t xml:space="preserve">:   
</t>
    </r>
  </si>
  <si>
    <t>(Name des Krankenhauses)</t>
  </si>
  <si>
    <t>(IK-Nr. des Krankenhauses)</t>
  </si>
  <si>
    <t>A.</t>
  </si>
  <si>
    <t>Einnahmen aus dem Ausgleichfonds für Ausbildungsfinanzierung</t>
  </si>
  <si>
    <t>B.</t>
  </si>
  <si>
    <t>Erlöse und Fallzahlen aus den in Rechnung gestellten Ausbildungszuschlägen</t>
  </si>
  <si>
    <t>1.</t>
  </si>
  <si>
    <t>a)</t>
  </si>
  <si>
    <t>b)</t>
  </si>
  <si>
    <t>c)</t>
  </si>
  <si>
    <t>2.</t>
  </si>
  <si>
    <t>3.</t>
  </si>
  <si>
    <t>4.</t>
  </si>
  <si>
    <t>5.</t>
  </si>
  <si>
    <t>Aufgrund der in den Jahren unterschiedlichen Ausbildungszuschläge sind die Korrekturfälle getrennt anzugeben.</t>
  </si>
  <si>
    <t>6.</t>
  </si>
  <si>
    <t>7.</t>
  </si>
  <si>
    <t>8.</t>
  </si>
  <si>
    <t>9.</t>
  </si>
  <si>
    <t>10.</t>
  </si>
  <si>
    <t>11.</t>
  </si>
  <si>
    <t>C.</t>
  </si>
  <si>
    <t>D.</t>
  </si>
  <si>
    <t>Name</t>
  </si>
  <si>
    <t>Tel.-Nr.</t>
  </si>
  <si>
    <t>E-Mail-Adresse</t>
  </si>
  <si>
    <t>Name WP / WPG</t>
  </si>
  <si>
    <t>Ort, Datum</t>
  </si>
  <si>
    <t>Unterschrift des gesetzlichen Vertreters des Krankenhausträgers</t>
  </si>
  <si>
    <t>Erlösabweichungen zum vereinbarten Ausbildungsbudget</t>
  </si>
  <si>
    <r>
      <t xml:space="preserve">Aufstellung des </t>
    </r>
    <r>
      <rPr>
        <b/>
        <u/>
        <sz val="16"/>
        <color indexed="8"/>
        <rFont val="Calibri"/>
        <family val="2"/>
      </rPr>
      <t>ausbildenden</t>
    </r>
    <r>
      <rPr>
        <b/>
        <sz val="16"/>
        <color indexed="8"/>
        <rFont val="Calibri"/>
        <family val="2"/>
      </rPr>
      <t xml:space="preserve"> Krankenhauses</t>
    </r>
  </si>
  <si>
    <t xml:space="preserve">Nur die grau hinterlegten Felder können befüllt werden. </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</si>
  <si>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</si>
  <si>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r>
      <t>Hinweis</t>
    </r>
    <r>
      <rPr>
        <b/>
        <sz val="12"/>
        <color indexed="8"/>
        <rFont val="Calibri"/>
        <family val="2"/>
      </rPr>
      <t>:</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</si>
  <si>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</si>
  <si>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</si>
  <si>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r>
      <rPr>
        <b/>
        <u/>
        <sz val="11"/>
        <rFont val="Calibri"/>
        <family val="2"/>
      </rPr>
      <t>Hinweis:</t>
    </r>
    <r>
      <rPr>
        <b/>
        <sz val="11"/>
        <rFont val="Calibri"/>
        <family val="2"/>
      </rPr>
      <t xml:space="preserve">
Die Beträge aus den Korrekturfällen der Vorjahre werden separat erstattet!</t>
    </r>
  </si>
  <si>
    <t>12.</t>
  </si>
  <si>
    <t>13.</t>
  </si>
  <si>
    <t>Erlöse aus der Abrechnung des Aufschlags (+) bzw. Abschlags (./.) im Rahmen der Erhebung des krankenhausindividuellen Ausbildungszuschlags</t>
  </si>
  <si>
    <r>
      <t>(</t>
    </r>
    <r>
      <rPr>
        <u/>
        <sz val="11"/>
        <color indexed="8"/>
        <rFont val="Calibri"/>
        <family val="2"/>
      </rPr>
      <t>Berechnung:</t>
    </r>
    <r>
      <rPr>
        <sz val="11"/>
        <color theme="1"/>
        <rFont val="Calibri"/>
        <family val="2"/>
        <scheme val="minor"/>
      </rPr>
      <t xml:space="preserve">  Behandlungsfälle [B.2.b] * individueller Auf-/Abschlag); ab Geltung der Budgetvereinbarung</t>
    </r>
  </si>
  <si>
    <t>Nachweis der zweckgebundenen Verwendung des Ausbildungsbudgets</t>
  </si>
  <si>
    <t>bei der Krankenhausgesellschaft NRW e.V. Humboldtstraße 31, 40237 Düsseldorf</t>
  </si>
  <si>
    <t xml:space="preserve">Ausgleichsfonds nach § 17a KHG </t>
  </si>
  <si>
    <t xml:space="preserve">Die nachfolgende Aufstellung ist von Ihrem Abschlussprüfer zu bestätigen. Dieser erteilt in Erweiterung des Prüfungsauftrags einen gesonderten, der KGNW vorzulegenden Vermerk nach § 17a Abs. 7 Satz 2 KHG.
</t>
  </si>
  <si>
    <t xml:space="preserve">Vorjahr 2019
</t>
  </si>
  <si>
    <t>(Muster 1b)</t>
  </si>
  <si>
    <r>
      <t xml:space="preserve"> - </t>
    </r>
    <r>
      <rPr>
        <b/>
        <u/>
        <sz val="11"/>
        <color indexed="8"/>
        <rFont val="Calibri"/>
        <family val="2"/>
      </rPr>
      <t>ohne</t>
    </r>
    <r>
      <rPr>
        <sz val="11"/>
        <color theme="1"/>
        <rFont val="Calibri"/>
        <family val="2"/>
        <scheme val="minor"/>
      </rPr>
      <t xml:space="preserve"> Erstattungsanspruch aus den Korrekturen der Vorjahre 
(siehe nachfolgend B.6 bis B.13) - </t>
    </r>
  </si>
  <si>
    <r>
      <t xml:space="preserve">Vorjahr 2020 </t>
    </r>
    <r>
      <rPr>
        <u/>
        <sz val="11"/>
        <color rgb="FFFF0000"/>
        <rFont val="Calibri"/>
        <family val="2"/>
      </rPr>
      <t>(Bitte beachten Sie die unterschiedlichen Zuschlagshöhen)</t>
    </r>
    <r>
      <rPr>
        <u/>
        <sz val="11"/>
        <color indexed="12"/>
        <rFont val="Calibri"/>
        <family val="2"/>
      </rPr>
      <t xml:space="preserve">
</t>
    </r>
  </si>
  <si>
    <t>a. Ausbildungszuschlag 2020 in Höhe von 104,26 €</t>
  </si>
  <si>
    <t>b. Ausbildungszuschlag 2020 in Höhe von 208,52 €</t>
  </si>
  <si>
    <t>zweckentsprechend verwendet.</t>
  </si>
  <si>
    <t>Ansprechpartner/-in bei Rückfragen in Ihrem Krankenhaus</t>
  </si>
  <si>
    <t>abzüglich:</t>
  </si>
  <si>
    <t>(Betrag aus A. mit umgekehrtem Vorzeichen.)</t>
  </si>
  <si>
    <t xml:space="preserve">Erlöse aus den erhaltenen Zahlungen des Ausgleichsfonds </t>
  </si>
  <si>
    <t>Erlöse aus der Abrechnung des Auf-/Abschlags durch die Erhebung des kranken-</t>
  </si>
  <si>
    <t>ergibt:</t>
  </si>
  <si>
    <r>
      <rPr>
        <b/>
        <sz val="11"/>
        <color indexed="8"/>
        <rFont val="Calibri"/>
        <family val="2"/>
      </rPr>
      <t xml:space="preserve">Rechnerischer Saldo (B.4. abzgl. B.1.a);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den Korrekturen der  Vorjahre 
(siehe nachfolgend B.6 bis B.13) -</t>
    </r>
  </si>
  <si>
    <t>(Bereits in Vorjahren gemeldete Korrekturfälle für das Jahr 2019 dürfen nicht erneut angegeben werden!)</t>
  </si>
  <si>
    <t>(Bereits im Vorjahr gemeldete Korrekturfälle für das Jahr 2020 dürfen nicht erneut angegeben werden!)</t>
  </si>
  <si>
    <t xml:space="preserve">Vorjahr 2021
</t>
  </si>
  <si>
    <t>für das abgelaufene Budgetjahr 2023</t>
  </si>
  <si>
    <t>Aufstellung über die Einnahmen aus dem Ausgleichsfonds und den in Rechnung gestellten Ausbildungszuschlägen sowie Darstellung der Erlösabweichungen zum vereinbarten Ausbildungsbudget und Nachweis der zweckgebundenen Verwendung des Ausbildungsbudgets für 2023</t>
  </si>
  <si>
    <t>Budgetjahr 2023</t>
  </si>
  <si>
    <t>Aufstellung
über die Einnahmen aus dem Ausgleichsfonds und
den in Rechnung gestellten Ausbildungszuschlägen sowie
Darstellung der Erlösabweichungen zum vereinbarten Ausbildungsbudget und
Nachweis der zweckgebundenen Verwendung des Ausbildungsbudgets
für das Jahr 2023 für das Krankenhaus</t>
  </si>
  <si>
    <t>Für das Jahr 2023 vom Ausgleichsfonds geleisteter Gesamtbetrag</t>
  </si>
  <si>
    <t>Erlöse aus dem abgerechneten landeseinheitlichen Ausbildungszuschlag 2023 in Höhe von 68,46 €</t>
  </si>
  <si>
    <r>
      <t>(</t>
    </r>
    <r>
      <rPr>
        <u/>
        <sz val="11"/>
        <color theme="1"/>
        <rFont val="Calibri"/>
        <family val="2"/>
        <scheme val="minor"/>
      </rPr>
      <t>Berechnung</t>
    </r>
    <r>
      <rPr>
        <sz val="11"/>
        <color theme="1"/>
        <rFont val="Calibri"/>
        <family val="2"/>
        <scheme val="minor"/>
      </rPr>
      <t>: Behandlungsfälle [B.2.a] * Landeszuschlag) bei Aufnahmen in der Zeit vom 01.01. bis 31.12.2023 einschließlich Jahresüberlieger 2023/2024</t>
    </r>
  </si>
  <si>
    <t>Gesamt-Erlös aus den abgerechneten Ausbildungszuschlägen bei Aufnahmen in der Zeit vom 01.01. bis 31.12.2023 einschließlich Jahresüberlieger 2023/2024</t>
  </si>
  <si>
    <t>Zahl aller zugrunde liegenden (voll- und teilstationären) Behandlungsfälle 2023 abgerechnet mit dem landeseinheitlichen Ausbildungszuschlag in Höhe von 68,46 € einschließlich Jahresüberlieger 2023/2024</t>
  </si>
  <si>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2023/2024 - dividiert durch den Zuschlag in Höhe von 68,46 €)</t>
    </r>
  </si>
  <si>
    <r>
      <t xml:space="preserve">Zahl der voll- und teilstationären Behandlungsfälle 2023 mit individuellem Zuschlag einschließlich Jahresüberlieger 2023/2024; 
</t>
    </r>
    <r>
      <rPr>
        <sz val="11"/>
        <color theme="1"/>
        <rFont val="Calibri"/>
        <family val="2"/>
        <scheme val="minor"/>
      </rPr>
      <t>Zählweise ab Geltung der Budgetvereinbarung („davon-Fälle“)</t>
    </r>
    <r>
      <rPr>
        <b/>
        <sz val="11"/>
        <color theme="1"/>
        <rFont val="Calibri"/>
        <family val="2"/>
        <scheme val="minor"/>
      </rPr>
      <t xml:space="preserve">
</t>
    </r>
  </si>
  <si>
    <r>
      <t xml:space="preserve">(optionale Angabe)
davon: </t>
    </r>
    <r>
      <rPr>
        <sz val="11"/>
        <color theme="1"/>
        <rFont val="Calibri"/>
        <family val="2"/>
        <scheme val="minor"/>
      </rPr>
      <t xml:space="preserve">Zahl der (voll- und teilstationären) Behandlungsfälle 2023, für die der in Rechnung gestellte Ausbildungszuschlag noch nicht vereinnahmt werden konnte
</t>
    </r>
  </si>
  <si>
    <t>Korrektur der Fallzahl- und Erlösangaben aus Vorjahren (2019, 2020, 2021 und 2022)</t>
  </si>
  <si>
    <t>WICHTIG: Ansprüche an die Verbände der Kostenträger aus Korrekturen für das Jahr 2019 (bzw. dem Ausgleichsverfahren 2020) werden nach den getroffenen Vereinbarungen mit Abschluss des hiermit stattfindenden Ausgleichsverfahrens 2023 verjähren. Die KGNW als Verwalter des Ausgleichsfonds kann daher nächstes Jahr im Ausgleichsverfahren 2024 (Budgetjahr 2024) keine Korrekturen für 2019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</si>
  <si>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In Vorjahren (hier: ausschließlich 2019) für voll- und teilstationäre Behandlungsfälle in Rechnung gestellte Ausbildungszuschläge, für die der zunächst abgeführte Ausbildungszuschlag endgültig im Jahr 2023 nicht vereinnahmt werden konnte bzw. an die Kostenträger zurückerstattet wurde.</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</si>
  <si>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B.6) * Ausbildungszuschlag 2019 (- 95,24 €)
(separate Forderung des Krankenhauses)</t>
    </r>
  </si>
  <si>
    <t>Rechnerischer Erstattungsanspruch aus Korrektur des Vorjahres
a. Berechnung: 
Fälle (aus B.8 a.) * Ausbildungszuschlag 2020 (- 104,26 €)
(separate Forderung des Krankenhauses)</t>
  </si>
  <si>
    <t>Rechnerischer Erstattungsanspruch aus Korrektur des Vorjahres
b. Berechnung: 
Fälle (aus B.8 b.) * Ausbildungszuschlag 2020 (- 208,52 €)
(separate Forderung des Krankenhauses)</t>
  </si>
  <si>
    <t>In Vorjahren (hier: ausschließlich 2020) für voll- und teilstationäre Behandlungsfälle in Rechnung gestellte Ausbildungszuschläge, für die der zunächst abgeführte Ausbildungszuschlag endgültig im Jahr 2023 nicht vereinnahmt werden konnte bzw. an die Kostenträger zurückerstattet wurde.</t>
  </si>
  <si>
    <t>In Vorjahren (hier: ausschließlich 2021) für voll- und teilstationäre Behandlungsfälle in Rechnung gestellte Ausbildungszuschläge, für die der zunächst abgeführte Ausbildungszuschlag endgültig im Jahr 2023 nicht vereinnahmt werden konnte bzw. an die Kostenträger zurückerstattet wurde.</t>
  </si>
  <si>
    <t>Rechnerischer Erstattungsanspruch aus zusätzlichen Korrekturen des Vorjahres
Berechnung: 
Fälle (aus B.10) * Ausbildungszuschlag 2021 (- 88,06 €)
(separate Forderung des Krankenhauses)</t>
  </si>
  <si>
    <t>(Bereits in Vorjahren gemeldete Korrekturfälle für das Jahr 2021 dürfen nicht erneut angegeben werden!)</t>
  </si>
  <si>
    <t xml:space="preserve">Vorjahr 2022
</t>
  </si>
  <si>
    <t>In Vorjahren (hier: ausschließlich 2022) für voll- und teilstationäre Behandlungsfälle in Rechnung gestellte Ausbildungszuschläge, für die der zunächst abgeführte Ausbildungszuschlag endgültig im Jahr 2023 nicht vereinnahmt werden konnte bzw. an die Kostenträger zurückerstattet wurde.</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</si>
  <si>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B.12) * Ausbildungszuschlag 2022 (- 44,70 €)
(separate Forderung des Krankenhauses)</t>
    </r>
  </si>
  <si>
    <r>
      <t>Ausbildungsbudget</t>
    </r>
    <r>
      <rPr>
        <b/>
        <sz val="11"/>
        <color theme="1"/>
        <rFont val="Calibri"/>
        <family val="2"/>
        <scheme val="minor"/>
      </rPr>
      <t xml:space="preserve"> (einschließlich Ausgleiche)</t>
    </r>
    <r>
      <rPr>
        <sz val="11"/>
        <color theme="1"/>
        <rFont val="Calibri"/>
        <family val="2"/>
        <scheme val="minor"/>
      </rPr>
      <t xml:space="preserve"> für das Jahr 2023</t>
    </r>
  </si>
  <si>
    <t>krankenhausindividuellen Ausbildungszuschlages 2023
- positiver bzw. negativer Betrag -</t>
  </si>
  <si>
    <t>Erlösabweichung zum vereinbarten Ausbildungsbudget des Jahres 2023</t>
  </si>
  <si>
    <t xml:space="preserve">Die Mittel des Ausbildungsbudgets 2023 wurden in Höhe von </t>
  </si>
  <si>
    <t>Abschlussprüfer/-in für das Jahr 2023</t>
  </si>
  <si>
    <t>Wir bitten um Übersendung eines Originalvermerks. Sofern Sie uns ein elektronisches Dokument 
zuleiten möchten, muss dieses (inkl. der Aufstellung) mit einer qualifizierten elektronischen Signatur versehen sein!</t>
  </si>
  <si>
    <r>
      <t xml:space="preserve">Für das Jahr 2023 </t>
    </r>
    <r>
      <rPr>
        <b/>
        <u/>
        <sz val="11"/>
        <color theme="1"/>
        <rFont val="Calibri"/>
        <family val="2"/>
        <scheme val="minor"/>
      </rPr>
      <t>abgeführter</t>
    </r>
    <r>
      <rPr>
        <b/>
        <sz val="11"/>
        <color theme="1"/>
        <rFont val="Calibri"/>
        <family val="2"/>
        <scheme val="minor"/>
      </rPr>
      <t xml:space="preserve"> Gesamtbetrag an den Ausgleichsfonds
(</t>
    </r>
    <r>
      <rPr>
        <sz val="11"/>
        <color theme="1"/>
        <rFont val="Calibri"/>
        <family val="2"/>
        <scheme val="minor"/>
      </rPr>
      <t>i. d. R. 12 Monatsbeträge</t>
    </r>
    <r>
      <rPr>
        <b/>
        <sz val="11"/>
        <color theme="1"/>
        <rFont val="Calibri"/>
        <family val="2"/>
        <scheme val="minor"/>
      </rPr>
      <t xml:space="preserve"> - OHNE ggf. abgeführte Beträge aus der unterjährigen Umsetzung des Ausgleichsverfahrens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</si>
</sst>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
    <numFmt numFmtId="165" formatCode="#,###&quot; Fälle&quot;"/>
    <numFmt numFmtId="166" formatCode="#,##0.00\ &quot;€&quot;"/>
  </numFmts>
  <fonts count="54"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sz val="16"/>
      <color indexed="8"/>
      <name val="Calibri"/>
      <family val="2"/>
    </font>
    <font>
      <b/>
      <u/>
      <sz val="16"/>
      <color indexed="8"/>
      <name val="Calibri"/>
      <family val="2"/>
    </font>
    <font>
      <b/>
      <u/>
      <sz val="11"/>
      <name val="Calibri"/>
      <family val="2"/>
    </font>
    <font>
      <u/>
      <sz val="11"/>
      <color indexed="30"/>
      <name val="Calibri"/>
      <family val="2"/>
    </font>
    <font>
      <b/>
      <sz val="12"/>
      <color indexed="10"/>
      <name val="Calibri"/>
      <family val="2"/>
    </font>
    <font>
      <b/>
      <u/>
      <sz val="12"/>
      <color indexed="10"/>
      <name val="Calibri"/>
      <family val="2"/>
    </font>
    <font>
      <sz val="11"/>
      <name val="Calibri"/>
      <family val="2"/>
    </font>
    <font>
      <u/>
      <sz val="11"/>
      <color indexed="12"/>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2"/>
      <color rgb="FF0070C0"/>
      <name val="Calibri"/>
      <family val="2"/>
      <scheme val="minor"/>
    </font>
    <font>
      <sz val="11"/>
      <color rgb="FF0070C0"/>
      <name val="Calibri"/>
      <family val="2"/>
      <scheme val="minor"/>
    </font>
    <font>
      <b/>
      <sz val="11"/>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i/>
      <sz val="11"/>
      <name val="Calibri"/>
      <family val="2"/>
      <scheme val="minor"/>
    </font>
    <font>
      <i/>
      <sz val="11"/>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b/>
      <u/>
      <sz val="12"/>
      <color rgb="FF000000"/>
      <name val="Calibri"/>
      <family val="2"/>
      <scheme val="minor"/>
    </font>
    <font>
      <sz val="12"/>
      <color theme="1"/>
      <name val="Calibri"/>
      <family val="2"/>
      <scheme val="minor"/>
    </font>
    <font>
      <b/>
      <sz val="11"/>
      <color rgb="FF000000"/>
      <name val="Calibri"/>
      <family val="2"/>
      <scheme val="minor"/>
    </font>
    <font>
      <u/>
      <sz val="11"/>
      <color rgb="FF0070C0"/>
      <name val="Calibri"/>
      <family val="2"/>
      <scheme val="minor"/>
    </font>
    <font>
      <b/>
      <sz val="11"/>
      <color rgb="FFC00000"/>
      <name val="Calibri"/>
      <family val="2"/>
      <scheme val="minor"/>
    </font>
    <font>
      <b/>
      <sz val="12"/>
      <name val="Calibri"/>
      <family val="2"/>
      <scheme val="minor"/>
    </font>
    <font>
      <b/>
      <u/>
      <sz val="11"/>
      <color rgb="FF2730E9"/>
      <name val="Calibri"/>
      <family val="2"/>
      <scheme val="minor"/>
    </font>
    <font>
      <b/>
      <sz val="11"/>
      <color rgb="FF2730E9"/>
      <name val="Calibri"/>
      <family val="2"/>
      <scheme val="minor"/>
    </font>
    <font>
      <sz val="11"/>
      <color rgb="FF2730E9"/>
      <name val="Calibri"/>
      <family val="2"/>
      <scheme val="minor"/>
    </font>
    <font>
      <b/>
      <sz val="10"/>
      <color theme="1"/>
      <name val="Calibri"/>
      <family val="2"/>
      <scheme val="minor"/>
    </font>
    <font>
      <b/>
      <sz val="9"/>
      <name val="Calibri"/>
      <family val="2"/>
      <scheme val="minor"/>
    </font>
    <font>
      <b/>
      <sz val="12"/>
      <color rgb="FFFF0000"/>
      <name val="Calibri"/>
      <family val="2"/>
      <scheme val="minor"/>
    </font>
    <font>
      <b/>
      <sz val="12"/>
      <color rgb="FFFF5050"/>
      <name val="Calibri"/>
      <family val="2"/>
      <scheme val="minor"/>
    </font>
    <font>
      <b/>
      <sz val="16"/>
      <color rgb="FF000000"/>
      <name val="Calibri"/>
      <family val="2"/>
      <scheme val="minor"/>
    </font>
    <font>
      <b/>
      <u/>
      <sz val="11"/>
      <color theme="10"/>
      <name val="Calibri"/>
      <family val="2"/>
      <scheme val="minor"/>
    </font>
    <font>
      <b/>
      <sz val="12"/>
      <color theme="1"/>
      <name val="Calibri"/>
      <family val="2"/>
      <scheme val="minor"/>
    </font>
    <font>
      <sz val="7"/>
      <color theme="1"/>
      <name val="Calibri"/>
      <family val="2"/>
      <scheme val="minor"/>
    </font>
    <font>
      <u/>
      <sz val="11"/>
      <color rgb="FF2730E9"/>
      <name val="Calibri"/>
      <family val="2"/>
      <scheme val="minor"/>
    </font>
    <font>
      <b/>
      <sz val="16"/>
      <color theme="1"/>
      <name val="Calibri"/>
      <family val="2"/>
      <scheme val="minor"/>
    </font>
    <font>
      <b/>
      <u/>
      <sz val="12"/>
      <color theme="10"/>
      <name val="Calibri"/>
      <family val="2"/>
    </font>
    <font>
      <b/>
      <u/>
      <sz val="12"/>
      <color rgb="FF2730E9"/>
      <name val="Calibri"/>
      <family val="2"/>
      <scheme val="minor"/>
    </font>
    <font>
      <u/>
      <sz val="11"/>
      <color theme="1"/>
      <name val="Calibri"/>
      <family val="2"/>
      <scheme val="minor"/>
    </font>
    <font>
      <b/>
      <u/>
      <sz val="16"/>
      <color rgb="FFFF0000"/>
      <name val="Calibri"/>
      <family val="2"/>
      <scheme val="minor"/>
    </font>
    <font>
      <u/>
      <sz val="11"/>
      <color rgb="FFFF0000"/>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s>
  <cellStyleXfs count="4">
    <xf numFmtId="0" fontId="0" fillId="0" borderId="0"/>
    <xf numFmtId="0" fontId="15" fillId="2" borderId="0" applyNumberFormat="0" applyBorder="0" applyAlignment="0" applyProtection="0"/>
    <xf numFmtId="164" fontId="6" fillId="0" borderId="0" applyFont="0" applyFill="0" applyBorder="0" applyAlignment="0" applyProtection="0"/>
    <xf numFmtId="0" fontId="17" fillId="0" borderId="0" applyNumberFormat="0" applyFill="0" applyBorder="0" applyAlignment="0" applyProtection="0">
      <alignment vertical="top"/>
      <protection locked="0"/>
    </xf>
  </cellStyleXfs>
  <cellXfs count="143">
    <xf numFmtId="0" fontId="0" fillId="0" borderId="0" xfId="0"/>
    <xf numFmtId="0" fontId="18" fillId="3" borderId="0" xfId="0" applyFont="1" applyFill="1" applyAlignment="1">
      <alignment vertical="center"/>
    </xf>
    <xf numFmtId="0" fontId="18" fillId="0" borderId="0" xfId="0" applyFont="1" applyAlignment="1">
      <alignment vertical="center"/>
    </xf>
    <xf numFmtId="0" fontId="16" fillId="3" borderId="0" xfId="1" applyFont="1" applyFill="1" applyBorder="1" applyAlignment="1">
      <alignment horizontal="center" vertical="center"/>
    </xf>
    <xf numFmtId="0" fontId="18" fillId="3" borderId="0" xfId="0" applyFont="1" applyFill="1" applyAlignment="1">
      <alignment vertical="top"/>
    </xf>
    <xf numFmtId="0" fontId="15" fillId="3" borderId="0" xfId="1" applyFill="1" applyBorder="1" applyAlignment="1">
      <alignment vertical="top"/>
    </xf>
    <xf numFmtId="0" fontId="15" fillId="3" borderId="0" xfId="1" applyFill="1" applyBorder="1" applyAlignment="1">
      <alignment horizontal="left" vertical="top"/>
    </xf>
    <xf numFmtId="0" fontId="18" fillId="0" borderId="0" xfId="0" applyFont="1" applyAlignment="1">
      <alignment vertical="top"/>
    </xf>
    <xf numFmtId="0" fontId="15" fillId="3" borderId="0" xfId="1" applyFill="1" applyBorder="1" applyAlignment="1">
      <alignment horizontal="right" vertical="top"/>
    </xf>
    <xf numFmtId="0" fontId="19" fillId="3" borderId="0" xfId="1" applyFont="1" applyFill="1" applyBorder="1" applyAlignment="1">
      <alignment horizontal="left" vertical="top"/>
    </xf>
    <xf numFmtId="0" fontId="20" fillId="3" borderId="0" xfId="1" applyFont="1" applyFill="1" applyBorder="1" applyAlignment="1">
      <alignment horizontal="left" vertical="top"/>
    </xf>
    <xf numFmtId="0" fontId="21" fillId="0" borderId="0" xfId="0" applyFont="1" applyAlignment="1">
      <alignment vertical="top"/>
    </xf>
    <xf numFmtId="0" fontId="18" fillId="3" borderId="0" xfId="0" applyFont="1" applyFill="1"/>
    <xf numFmtId="0" fontId="15" fillId="3" borderId="0" xfId="1" applyFill="1" applyBorder="1" applyAlignment="1"/>
    <xf numFmtId="0" fontId="18" fillId="0" borderId="0" xfId="0" applyFont="1"/>
    <xf numFmtId="0" fontId="15" fillId="3" borderId="0" xfId="1" applyFill="1" applyBorder="1" applyAlignment="1">
      <alignment horizontal="right"/>
    </xf>
    <xf numFmtId="0" fontId="15" fillId="3" borderId="0" xfId="1" applyFill="1" applyBorder="1" applyAlignment="1">
      <alignment vertical="center"/>
    </xf>
    <xf numFmtId="0" fontId="16" fillId="3" borderId="0" xfId="1" applyFont="1" applyFill="1" applyBorder="1" applyAlignment="1"/>
    <xf numFmtId="0" fontId="22" fillId="3" borderId="0" xfId="1" applyFont="1" applyFill="1" applyBorder="1" applyAlignment="1">
      <alignment horizontal="left" vertical="top"/>
    </xf>
    <xf numFmtId="0" fontId="22" fillId="3" borderId="0" xfId="1" applyFont="1" applyFill="1" applyBorder="1" applyAlignment="1">
      <alignment vertical="top"/>
    </xf>
    <xf numFmtId="0" fontId="15" fillId="3" borderId="0" xfId="1" applyFill="1" applyBorder="1" applyAlignment="1">
      <alignment horizontal="left" vertical="center"/>
    </xf>
    <xf numFmtId="164" fontId="15" fillId="3" borderId="0" xfId="1" applyNumberFormat="1" applyFill="1" applyBorder="1" applyAlignment="1">
      <alignment horizontal="right" vertical="top"/>
    </xf>
    <xf numFmtId="0" fontId="23" fillId="0" borderId="0" xfId="0" applyFont="1" applyAlignment="1">
      <alignment vertical="center"/>
    </xf>
    <xf numFmtId="0" fontId="21" fillId="3" borderId="0" xfId="0" applyFont="1" applyFill="1" applyAlignment="1">
      <alignment vertical="center"/>
    </xf>
    <xf numFmtId="0" fontId="16" fillId="3" borderId="0" xfId="1" applyFont="1" applyFill="1" applyBorder="1" applyAlignment="1">
      <alignment vertical="center"/>
    </xf>
    <xf numFmtId="166" fontId="16" fillId="3" borderId="1" xfId="1" applyNumberFormat="1" applyFont="1" applyFill="1" applyBorder="1" applyAlignment="1">
      <alignment horizontal="right" vertical="center"/>
    </xf>
    <xf numFmtId="0" fontId="21" fillId="0" borderId="0" xfId="0" applyFont="1" applyAlignment="1">
      <alignment vertical="center"/>
    </xf>
    <xf numFmtId="0" fontId="24" fillId="3" borderId="0" xfId="1" applyFont="1" applyFill="1" applyBorder="1" applyAlignment="1">
      <alignment horizontal="left" vertical="top"/>
    </xf>
    <xf numFmtId="0" fontId="16" fillId="3" borderId="0" xfId="1" applyFont="1" applyFill="1" applyBorder="1" applyAlignment="1">
      <alignment horizontal="left" vertical="top"/>
    </xf>
    <xf numFmtId="0" fontId="25" fillId="3" borderId="0" xfId="0" applyFont="1" applyFill="1" applyAlignment="1">
      <alignment vertical="top"/>
    </xf>
    <xf numFmtId="0" fontId="26" fillId="3" borderId="0" xfId="1" applyFont="1" applyFill="1" applyBorder="1" applyAlignment="1">
      <alignment vertical="top"/>
    </xf>
    <xf numFmtId="0" fontId="26" fillId="3" borderId="0" xfId="1" applyFont="1" applyFill="1" applyBorder="1" applyAlignment="1">
      <alignment horizontal="left" vertical="top"/>
    </xf>
    <xf numFmtId="0" fontId="26" fillId="3" borderId="0" xfId="1" applyFont="1" applyFill="1" applyBorder="1" applyAlignment="1">
      <alignment horizontal="right" vertical="top"/>
    </xf>
    <xf numFmtId="0" fontId="25" fillId="0" borderId="0" xfId="0" applyFont="1" applyAlignment="1">
      <alignment vertical="top"/>
    </xf>
    <xf numFmtId="0" fontId="22" fillId="3" borderId="0" xfId="1" applyFont="1" applyFill="1" applyBorder="1" applyAlignment="1">
      <alignment vertical="top" wrapText="1"/>
    </xf>
    <xf numFmtId="0" fontId="27" fillId="3" borderId="0" xfId="1" applyFont="1" applyFill="1" applyBorder="1" applyAlignment="1">
      <alignment horizontal="left" vertical="top" wrapText="1"/>
    </xf>
    <xf numFmtId="0" fontId="16" fillId="3" borderId="9" xfId="1" applyFont="1" applyFill="1" applyBorder="1" applyAlignment="1">
      <alignment vertical="center"/>
    </xf>
    <xf numFmtId="0" fontId="15" fillId="3" borderId="0" xfId="1" applyFill="1" applyAlignment="1">
      <alignment vertical="top"/>
    </xf>
    <xf numFmtId="0" fontId="15" fillId="3" borderId="0" xfId="1" applyFill="1" applyAlignment="1">
      <alignment horizontal="left" vertical="top"/>
    </xf>
    <xf numFmtId="0" fontId="15" fillId="3" borderId="0" xfId="1" applyFill="1" applyAlignment="1">
      <alignment horizontal="center" vertical="top"/>
    </xf>
    <xf numFmtId="0" fontId="15" fillId="0" borderId="0" xfId="1" applyFill="1" applyAlignment="1">
      <alignment vertical="top"/>
    </xf>
    <xf numFmtId="0" fontId="15" fillId="0" borderId="0" xfId="1" applyFill="1" applyAlignment="1">
      <alignment horizontal="left" vertical="top"/>
    </xf>
    <xf numFmtId="0" fontId="15" fillId="0" borderId="0" xfId="1" applyFill="1" applyBorder="1" applyAlignment="1">
      <alignment horizontal="right" vertical="top"/>
    </xf>
    <xf numFmtId="0" fontId="16" fillId="3" borderId="2" xfId="1" applyFont="1" applyFill="1" applyBorder="1" applyAlignment="1">
      <alignment horizontal="right" vertical="center"/>
    </xf>
    <xf numFmtId="0" fontId="16" fillId="3" borderId="3" xfId="1" applyFont="1" applyFill="1" applyBorder="1" applyAlignment="1">
      <alignment horizontal="right" vertical="center"/>
    </xf>
    <xf numFmtId="0" fontId="15" fillId="3" borderId="0" xfId="1" applyFill="1" applyBorder="1" applyAlignment="1">
      <alignment horizontal="left" vertical="top" wrapText="1"/>
    </xf>
    <xf numFmtId="0" fontId="15" fillId="3" borderId="0" xfId="1" applyFill="1" applyBorder="1" applyAlignment="1">
      <alignment horizontal="justify" vertical="top" wrapText="1"/>
    </xf>
    <xf numFmtId="0" fontId="16" fillId="3" borderId="0" xfId="0" applyFont="1" applyFill="1" applyAlignment="1">
      <alignment horizontal="center" vertical="center" wrapText="1"/>
    </xf>
    <xf numFmtId="0" fontId="16" fillId="3" borderId="0" xfId="1" applyFont="1" applyFill="1" applyBorder="1" applyAlignment="1">
      <alignment horizontal="right" vertical="center"/>
    </xf>
    <xf numFmtId="0" fontId="16" fillId="3" borderId="0" xfId="1" applyFont="1" applyFill="1" applyBorder="1" applyAlignment="1">
      <alignment vertical="top"/>
    </xf>
    <xf numFmtId="0" fontId="16" fillId="3" borderId="0" xfId="1" applyFont="1" applyFill="1" applyBorder="1" applyAlignment="1">
      <alignment vertical="top" wrapText="1"/>
    </xf>
    <xf numFmtId="0" fontId="28" fillId="3" borderId="0" xfId="0" applyFont="1" applyFill="1" applyAlignment="1">
      <alignment wrapText="1"/>
    </xf>
    <xf numFmtId="0" fontId="0" fillId="3" borderId="0" xfId="0" applyFill="1"/>
    <xf numFmtId="0" fontId="0" fillId="3" borderId="4" xfId="0" applyFill="1" applyBorder="1"/>
    <xf numFmtId="0" fontId="30" fillId="3" borderId="0" xfId="0" applyFont="1" applyFill="1" applyAlignment="1">
      <alignment horizontal="justify"/>
    </xf>
    <xf numFmtId="0" fontId="0" fillId="3" borderId="0" xfId="0" applyFill="1" applyAlignment="1">
      <alignment horizontal="center" vertical="top" wrapText="1"/>
    </xf>
    <xf numFmtId="0" fontId="15" fillId="3" borderId="0" xfId="1" applyFill="1" applyBorder="1" applyAlignment="1">
      <alignment horizontal="center" vertical="center"/>
    </xf>
    <xf numFmtId="0" fontId="18" fillId="3" borderId="0" xfId="1" applyFont="1" applyFill="1" applyBorder="1" applyAlignment="1">
      <alignment horizontal="justify" vertical="top" wrapText="1"/>
    </xf>
    <xf numFmtId="0" fontId="15" fillId="3" borderId="0" xfId="1" applyFill="1" applyBorder="1" applyAlignment="1">
      <alignment horizontal="right" vertical="center"/>
    </xf>
    <xf numFmtId="166" fontId="16" fillId="3" borderId="0" xfId="1" applyNumberFormat="1" applyFont="1" applyFill="1" applyBorder="1" applyAlignment="1">
      <alignment horizontal="right" vertical="center"/>
    </xf>
    <xf numFmtId="0" fontId="31" fillId="3" borderId="0" xfId="1" applyFont="1" applyFill="1" applyBorder="1" applyAlignment="1">
      <alignment horizontal="justify" vertical="top" wrapText="1"/>
    </xf>
    <xf numFmtId="0" fontId="32" fillId="3" borderId="0" xfId="0" applyFont="1" applyFill="1" applyAlignment="1">
      <alignment horizontal="justify"/>
    </xf>
    <xf numFmtId="0" fontId="33" fillId="3" borderId="0" xfId="1" applyFont="1" applyFill="1" applyBorder="1" applyAlignment="1">
      <alignment horizontal="left" vertical="center" wrapText="1"/>
    </xf>
    <xf numFmtId="0" fontId="16" fillId="3" borderId="0" xfId="1" applyFont="1" applyFill="1" applyBorder="1" applyAlignment="1">
      <alignment horizontal="left" vertical="top" wrapText="1"/>
    </xf>
    <xf numFmtId="0" fontId="10" fillId="3" borderId="0" xfId="1" applyFont="1" applyFill="1" applyBorder="1" applyAlignment="1">
      <alignment horizontal="left" vertical="center" wrapText="1"/>
    </xf>
    <xf numFmtId="0" fontId="0" fillId="3" borderId="0" xfId="0" applyFill="1" applyAlignment="1">
      <alignment horizontal="left"/>
    </xf>
    <xf numFmtId="0" fontId="34" fillId="0" borderId="0" xfId="0" applyFont="1" applyAlignment="1">
      <alignment horizontal="left"/>
    </xf>
    <xf numFmtId="0" fontId="18" fillId="0" borderId="0" xfId="0" applyFont="1" applyAlignment="1">
      <alignment horizontal="left" vertical="top"/>
    </xf>
    <xf numFmtId="0" fontId="18" fillId="3" borderId="0" xfId="0" applyFont="1" applyFill="1" applyAlignment="1">
      <alignment horizontal="left" vertical="top"/>
    </xf>
    <xf numFmtId="0" fontId="18" fillId="3" borderId="0" xfId="0" applyFont="1" applyFill="1" applyAlignment="1">
      <alignment horizontal="left" vertical="center"/>
    </xf>
    <xf numFmtId="0" fontId="23" fillId="3" borderId="0" xfId="1" applyFont="1" applyFill="1" applyBorder="1" applyAlignment="1">
      <alignment horizontal="left" vertical="center"/>
    </xf>
    <xf numFmtId="0" fontId="18" fillId="0" borderId="0" xfId="0" applyFont="1" applyAlignment="1">
      <alignment horizontal="left" vertical="center"/>
    </xf>
    <xf numFmtId="164" fontId="15" fillId="3" borderId="0" xfId="1" applyNumberFormat="1" applyFill="1" applyBorder="1" applyAlignment="1">
      <alignment horizontal="left" vertical="top"/>
    </xf>
    <xf numFmtId="0" fontId="23" fillId="0" borderId="0" xfId="0" applyFont="1" applyAlignment="1">
      <alignment horizontal="left" vertical="center"/>
    </xf>
    <xf numFmtId="0" fontId="18" fillId="3" borderId="0" xfId="1" applyFont="1" applyFill="1" applyBorder="1" applyAlignment="1">
      <alignment horizontal="left" vertical="center" wrapText="1"/>
    </xf>
    <xf numFmtId="166" fontId="16" fillId="4" borderId="10" xfId="1" applyNumberFormat="1" applyFont="1" applyFill="1" applyBorder="1" applyAlignment="1">
      <alignment horizontal="right" vertical="center"/>
    </xf>
    <xf numFmtId="165" fontId="16" fillId="4" borderId="10" xfId="1" applyNumberFormat="1" applyFont="1" applyFill="1" applyBorder="1" applyAlignment="1">
      <alignment horizontal="right" vertical="center"/>
    </xf>
    <xf numFmtId="164" fontId="16" fillId="4" borderId="10" xfId="1" applyNumberFormat="1" applyFont="1" applyFill="1" applyBorder="1" applyAlignment="1">
      <alignment horizontal="right" vertical="center"/>
    </xf>
    <xf numFmtId="1" fontId="35" fillId="4" borderId="10" xfId="0" applyNumberFormat="1" applyFont="1" applyFill="1" applyBorder="1" applyAlignment="1">
      <alignment horizontal="center" vertical="center"/>
    </xf>
    <xf numFmtId="0" fontId="36" fillId="3" borderId="0" xfId="1" applyFont="1" applyFill="1" applyBorder="1" applyAlignment="1">
      <alignment horizontal="left" vertical="top"/>
    </xf>
    <xf numFmtId="0" fontId="37" fillId="3" borderId="0" xfId="1" applyFont="1" applyFill="1" applyBorder="1" applyAlignment="1">
      <alignment vertical="top"/>
    </xf>
    <xf numFmtId="0" fontId="37" fillId="3" borderId="0" xfId="1" applyFont="1" applyFill="1" applyBorder="1" applyAlignment="1">
      <alignment horizontal="left" vertical="top"/>
    </xf>
    <xf numFmtId="0" fontId="38" fillId="3" borderId="0" xfId="0" applyFont="1" applyFill="1" applyAlignment="1">
      <alignment vertical="top"/>
    </xf>
    <xf numFmtId="0" fontId="40" fillId="3" borderId="0" xfId="0" applyFont="1" applyFill="1" applyAlignment="1">
      <alignment horizontal="center" vertical="center"/>
    </xf>
    <xf numFmtId="0" fontId="29" fillId="3" borderId="0" xfId="0" applyFont="1" applyFill="1"/>
    <xf numFmtId="0" fontId="0" fillId="3" borderId="0" xfId="0" applyFill="1" applyAlignment="1">
      <alignment vertical="center"/>
    </xf>
    <xf numFmtId="0" fontId="16" fillId="3" borderId="0" xfId="0" applyFont="1" applyFill="1"/>
    <xf numFmtId="164" fontId="16" fillId="4" borderId="10" xfId="1" applyNumberFormat="1" applyFont="1" applyFill="1" applyBorder="1" applyAlignment="1">
      <alignment horizontal="left" vertical="center"/>
    </xf>
    <xf numFmtId="166" fontId="16" fillId="3" borderId="10" xfId="1" applyNumberFormat="1" applyFont="1" applyFill="1" applyBorder="1" applyAlignment="1">
      <alignment horizontal="right" vertical="center"/>
    </xf>
    <xf numFmtId="0" fontId="51" fillId="3" borderId="0" xfId="1" applyFont="1" applyFill="1" applyBorder="1" applyAlignment="1">
      <alignment horizontal="left" vertical="center"/>
    </xf>
    <xf numFmtId="0" fontId="0" fillId="3" borderId="0" xfId="1" applyFont="1" applyFill="1" applyBorder="1" applyAlignment="1">
      <alignment vertical="top"/>
    </xf>
    <xf numFmtId="0" fontId="15" fillId="3" borderId="0" xfId="1" applyFill="1" applyBorder="1" applyAlignment="1">
      <alignment horizontal="left"/>
    </xf>
    <xf numFmtId="0" fontId="15" fillId="3" borderId="0" xfId="1" applyFill="1" applyBorder="1" applyAlignment="1">
      <alignment vertical="center" wrapText="1"/>
    </xf>
    <xf numFmtId="0" fontId="51" fillId="3" borderId="0" xfId="1" applyFont="1" applyFill="1" applyBorder="1" applyAlignment="1">
      <alignment vertical="top" wrapText="1"/>
    </xf>
    <xf numFmtId="0" fontId="0" fillId="3" borderId="0" xfId="1" applyFont="1" applyFill="1" applyBorder="1" applyAlignment="1">
      <alignment horizontal="left" vertical="center" wrapText="1"/>
    </xf>
    <xf numFmtId="0" fontId="21" fillId="3" borderId="0" xfId="0" applyFont="1" applyFill="1" applyAlignment="1">
      <alignment horizontal="left" vertical="center" wrapText="1"/>
    </xf>
    <xf numFmtId="0" fontId="32" fillId="3" borderId="0" xfId="0" applyFont="1" applyFill="1"/>
    <xf numFmtId="0" fontId="41" fillId="3" borderId="0" xfId="1" applyFont="1" applyFill="1" applyBorder="1" applyAlignment="1">
      <alignment horizontal="left" vertical="top" wrapText="1"/>
    </xf>
    <xf numFmtId="0" fontId="42" fillId="3" borderId="0" xfId="1" applyFont="1" applyFill="1" applyBorder="1" applyAlignment="1">
      <alignment horizontal="left" vertical="top" wrapText="1"/>
    </xf>
    <xf numFmtId="0" fontId="32" fillId="3" borderId="0" xfId="0" applyFont="1" applyFill="1" applyAlignment="1">
      <alignment horizontal="left"/>
    </xf>
    <xf numFmtId="0" fontId="43" fillId="3" borderId="0" xfId="0" applyFont="1" applyFill="1" applyAlignment="1">
      <alignment horizontal="center"/>
    </xf>
    <xf numFmtId="0" fontId="52" fillId="3" borderId="0" xfId="0" applyFont="1" applyFill="1" applyAlignment="1">
      <alignment horizontal="center"/>
    </xf>
    <xf numFmtId="0" fontId="45" fillId="3" borderId="0" xfId="1" applyFont="1" applyFill="1" applyBorder="1" applyAlignment="1">
      <alignment horizontal="center" vertical="top" wrapText="1"/>
    </xf>
    <xf numFmtId="0" fontId="46" fillId="3" borderId="0" xfId="0" applyFont="1" applyFill="1" applyAlignment="1">
      <alignment horizontal="left"/>
    </xf>
    <xf numFmtId="0" fontId="31"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44" fillId="3" borderId="0" xfId="3" applyFont="1" applyFill="1" applyAlignment="1" applyProtection="1">
      <alignment horizontal="center"/>
    </xf>
    <xf numFmtId="0" fontId="39" fillId="0" borderId="0" xfId="0" applyFont="1" applyAlignment="1">
      <alignment horizontal="left" vertical="top" wrapText="1"/>
    </xf>
    <xf numFmtId="0" fontId="14" fillId="0" borderId="0" xfId="1" applyFont="1" applyFill="1" applyBorder="1" applyAlignment="1">
      <alignment horizontal="left" vertical="center" wrapText="1"/>
    </xf>
    <xf numFmtId="0" fontId="47" fillId="0" borderId="0" xfId="1" applyFont="1" applyFill="1" applyBorder="1" applyAlignment="1">
      <alignment horizontal="left" vertical="center"/>
    </xf>
    <xf numFmtId="0" fontId="0" fillId="3" borderId="0" xfId="1" applyFont="1" applyFill="1" applyBorder="1" applyAlignment="1">
      <alignment horizontal="left" vertical="top" wrapText="1"/>
    </xf>
    <xf numFmtId="0" fontId="15" fillId="3" borderId="0" xfId="1" applyFill="1" applyBorder="1" applyAlignment="1">
      <alignment horizontal="left" vertical="top" wrapText="1"/>
    </xf>
    <xf numFmtId="0" fontId="21" fillId="3" borderId="0" xfId="0" applyFont="1" applyFill="1" applyAlignment="1">
      <alignment horizontal="left" vertical="center" wrapText="1"/>
    </xf>
    <xf numFmtId="0" fontId="0" fillId="0" borderId="0" xfId="1" applyFont="1" applyFill="1" applyBorder="1" applyAlignment="1">
      <alignment horizontal="left" vertical="center" wrapText="1"/>
    </xf>
    <xf numFmtId="0" fontId="15" fillId="0" borderId="0" xfId="1" applyFill="1" applyBorder="1" applyAlignment="1">
      <alignment horizontal="left" vertical="center" wrapText="1"/>
    </xf>
    <xf numFmtId="0" fontId="45" fillId="4" borderId="11" xfId="0" applyFont="1" applyFill="1" applyBorder="1" applyAlignment="1">
      <alignment horizontal="left" vertical="center" wrapText="1"/>
    </xf>
    <xf numFmtId="0" fontId="45" fillId="4" borderId="12" xfId="0" applyFont="1" applyFill="1" applyBorder="1" applyAlignment="1">
      <alignment horizontal="left" vertical="center" wrapText="1"/>
    </xf>
    <xf numFmtId="0" fontId="45" fillId="4" borderId="13" xfId="0" applyFont="1" applyFill="1" applyBorder="1" applyAlignment="1">
      <alignment horizontal="left" vertical="center" wrapText="1"/>
    </xf>
    <xf numFmtId="0" fontId="21" fillId="3" borderId="8" xfId="0" applyFont="1" applyFill="1" applyBorder="1" applyAlignment="1">
      <alignment horizontal="left" vertical="center" wrapText="1"/>
    </xf>
    <xf numFmtId="0" fontId="45" fillId="4" borderId="11" xfId="0" applyFont="1" applyFill="1" applyBorder="1" applyAlignment="1">
      <alignment horizontal="center" vertical="center" wrapText="1"/>
    </xf>
    <xf numFmtId="0" fontId="45" fillId="4" borderId="12" xfId="0" applyFont="1" applyFill="1" applyBorder="1" applyAlignment="1">
      <alignment horizontal="center" vertical="center" wrapText="1"/>
    </xf>
    <xf numFmtId="0" fontId="45" fillId="4" borderId="13" xfId="0" applyFont="1" applyFill="1" applyBorder="1" applyAlignment="1">
      <alignment horizontal="center" vertical="center" wrapText="1"/>
    </xf>
    <xf numFmtId="0" fontId="16" fillId="3" borderId="0" xfId="0" applyFont="1" applyFill="1" applyAlignment="1">
      <alignment horizontal="center" vertical="center" wrapText="1"/>
    </xf>
    <xf numFmtId="0" fontId="23" fillId="3" borderId="0" xfId="1" applyFont="1" applyFill="1" applyBorder="1" applyAlignment="1">
      <alignment horizontal="center" vertical="center"/>
    </xf>
    <xf numFmtId="0" fontId="23" fillId="3" borderId="14" xfId="1" applyFont="1" applyFill="1" applyBorder="1" applyAlignment="1">
      <alignment horizontal="center" vertical="center"/>
    </xf>
    <xf numFmtId="0" fontId="16" fillId="3" borderId="0" xfId="1" applyFont="1" applyFill="1" applyBorder="1" applyAlignment="1">
      <alignment horizontal="left" vertical="top" wrapText="1"/>
    </xf>
    <xf numFmtId="0" fontId="16" fillId="3" borderId="0" xfId="1" applyFont="1" applyFill="1" applyBorder="1" applyAlignment="1">
      <alignment horizontal="left"/>
    </xf>
    <xf numFmtId="0" fontId="36" fillId="3" borderId="0" xfId="1" applyFont="1" applyFill="1" applyBorder="1" applyAlignment="1">
      <alignment horizontal="left" vertical="top" wrapText="1"/>
    </xf>
    <xf numFmtId="0" fontId="45" fillId="4" borderId="11" xfId="1" applyFont="1" applyFill="1" applyBorder="1" applyAlignment="1">
      <alignment horizontal="left" vertical="center"/>
    </xf>
    <xf numFmtId="0" fontId="45" fillId="4" borderId="12" xfId="1" applyFont="1" applyFill="1" applyBorder="1" applyAlignment="1">
      <alignment horizontal="left" vertical="center"/>
    </xf>
    <xf numFmtId="0" fontId="45" fillId="4" borderId="13" xfId="1" applyFont="1" applyFill="1" applyBorder="1" applyAlignment="1">
      <alignment horizontal="left" vertical="center"/>
    </xf>
    <xf numFmtId="0" fontId="48" fillId="3" borderId="0" xfId="1" applyFont="1" applyFill="1" applyBorder="1" applyAlignment="1">
      <alignment horizontal="center" vertical="center"/>
    </xf>
    <xf numFmtId="0" fontId="45" fillId="3" borderId="0" xfId="0" applyFont="1" applyFill="1" applyAlignment="1">
      <alignment horizontal="center" vertical="center" wrapText="1"/>
    </xf>
    <xf numFmtId="0" fontId="50" fillId="3" borderId="0" xfId="1" applyFont="1" applyFill="1" applyBorder="1" applyAlignment="1">
      <alignment horizontal="left" vertical="top"/>
    </xf>
    <xf numFmtId="0" fontId="14" fillId="3" borderId="0" xfId="1" applyFont="1" applyFill="1" applyBorder="1" applyAlignment="1">
      <alignment horizontal="left" vertical="top" wrapText="1"/>
    </xf>
    <xf numFmtId="0" fontId="47" fillId="3" borderId="0" xfId="1" applyFont="1" applyFill="1" applyBorder="1" applyAlignment="1">
      <alignment horizontal="left" vertical="top"/>
    </xf>
    <xf numFmtId="0" fontId="13" fillId="3" borderId="5" xfId="1" applyFont="1" applyFill="1" applyBorder="1" applyAlignment="1">
      <alignment horizontal="left" vertical="center" wrapText="1"/>
    </xf>
    <xf numFmtId="0" fontId="33" fillId="3" borderId="6" xfId="1" applyFont="1" applyFill="1" applyBorder="1" applyAlignment="1">
      <alignment horizontal="left" vertical="center" wrapText="1"/>
    </xf>
    <xf numFmtId="0" fontId="33" fillId="3" borderId="7" xfId="1" applyFont="1" applyFill="1" applyBorder="1" applyAlignment="1">
      <alignment horizontal="left" vertical="center" wrapText="1"/>
    </xf>
    <xf numFmtId="0" fontId="0" fillId="0" borderId="0" xfId="0" applyAlignment="1">
      <alignment horizontal="left"/>
    </xf>
    <xf numFmtId="0" fontId="49" fillId="4" borderId="11" xfId="3" applyFont="1" applyFill="1" applyBorder="1" applyAlignment="1" applyProtection="1">
      <alignment horizontal="left" vertical="center" wrapText="1"/>
    </xf>
  </cellXfs>
  <cellStyles count="4">
    <cellStyle name="20 % - Akzent1" xfId="1" builtinId="30"/>
    <cellStyle name="Euro" xfId="2" xr:uid="{00000000-0005-0000-0000-000001000000}"/>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733425</xdr:colOff>
      <xdr:row>3</xdr:row>
      <xdr:rowOff>180975</xdr:rowOff>
    </xdr:to>
    <xdr:pic>
      <xdr:nvPicPr>
        <xdr:cNvPr id="2285" name="Grafik 2">
          <a:extLst>
            <a:ext uri="{FF2B5EF4-FFF2-40B4-BE49-F238E27FC236}">
              <a16:creationId xmlns:a16="http://schemas.microsoft.com/office/drawing/2014/main" id="{00000000-0008-0000-0100-0000ED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190500"/>
          <a:ext cx="14954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85725</xdr:rowOff>
    </xdr:from>
    <xdr:to>
      <xdr:col>5</xdr:col>
      <xdr:colOff>581025</xdr:colOff>
      <xdr:row>6</xdr:row>
      <xdr:rowOff>161925</xdr:rowOff>
    </xdr:to>
    <xdr:pic>
      <xdr:nvPicPr>
        <xdr:cNvPr id="2286" name="Grafik 3">
          <a:extLst>
            <a:ext uri="{FF2B5EF4-FFF2-40B4-BE49-F238E27FC236}">
              <a16:creationId xmlns:a16="http://schemas.microsoft.com/office/drawing/2014/main" id="{00000000-0008-0000-0100-0000EE0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0" y="847725"/>
          <a:ext cx="581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150</xdr:row>
      <xdr:rowOff>45720</xdr:rowOff>
    </xdr:from>
    <xdr:to>
      <xdr:col>3</xdr:col>
      <xdr:colOff>2876193</xdr:colOff>
      <xdr:row>153</xdr:row>
      <xdr:rowOff>259173</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64820" y="3703320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44"/>
  <sheetViews>
    <sheetView showGridLines="0" zoomScaleNormal="100" workbookViewId="0">
      <selection activeCell="A3" sqref="A3:G3"/>
    </sheetView>
  </sheetViews>
  <sheetFormatPr baseColWidth="10" defaultRowHeight="15" x14ac:dyDescent="0.25"/>
  <sheetData>
    <row r="1" spans="1:7" x14ac:dyDescent="0.25">
      <c r="A1" s="52"/>
      <c r="B1" s="52"/>
      <c r="C1" s="52"/>
      <c r="D1" s="52"/>
      <c r="E1" s="52"/>
      <c r="F1" s="52"/>
      <c r="G1" s="52"/>
    </row>
    <row r="2" spans="1:7" ht="21" x14ac:dyDescent="0.35">
      <c r="A2" s="100" t="s">
        <v>31</v>
      </c>
      <c r="B2" s="100"/>
      <c r="C2" s="100"/>
      <c r="D2" s="100"/>
      <c r="E2" s="100"/>
      <c r="F2" s="100"/>
      <c r="G2" s="100"/>
    </row>
    <row r="3" spans="1:7" ht="21" x14ac:dyDescent="0.35">
      <c r="A3" s="100" t="s">
        <v>63</v>
      </c>
      <c r="B3" s="100"/>
      <c r="C3" s="100"/>
      <c r="D3" s="100"/>
      <c r="E3" s="100"/>
      <c r="F3" s="100"/>
      <c r="G3" s="100"/>
    </row>
    <row r="4" spans="1:7" ht="21" x14ac:dyDescent="0.35">
      <c r="A4" s="101" t="s">
        <v>47</v>
      </c>
      <c r="B4" s="101"/>
      <c r="C4" s="101"/>
      <c r="D4" s="101"/>
      <c r="E4" s="101"/>
      <c r="F4" s="101"/>
      <c r="G4" s="101"/>
    </row>
    <row r="5" spans="1:7" x14ac:dyDescent="0.25">
      <c r="A5" s="52"/>
      <c r="B5" s="52"/>
      <c r="C5" s="52"/>
      <c r="D5" s="52"/>
      <c r="E5" s="52"/>
      <c r="F5" s="52"/>
      <c r="G5" s="52"/>
    </row>
    <row r="6" spans="1:7" x14ac:dyDescent="0.25">
      <c r="A6" s="96"/>
      <c r="B6" s="96"/>
      <c r="C6" s="96"/>
      <c r="D6" s="96"/>
      <c r="E6" s="96"/>
      <c r="F6" s="96"/>
      <c r="G6" s="96"/>
    </row>
    <row r="7" spans="1:7" ht="15.75" x14ac:dyDescent="0.25">
      <c r="A7" s="54" t="s">
        <v>34</v>
      </c>
      <c r="B7" s="52"/>
      <c r="C7" s="52"/>
      <c r="D7" s="52"/>
      <c r="E7" s="52"/>
      <c r="F7" s="52"/>
      <c r="G7" s="52"/>
    </row>
    <row r="8" spans="1:7" ht="15.75" x14ac:dyDescent="0.25">
      <c r="A8" s="54"/>
      <c r="B8" s="52"/>
      <c r="C8" s="52"/>
      <c r="D8" s="52"/>
      <c r="E8" s="52"/>
      <c r="F8" s="52"/>
      <c r="G8" s="52"/>
    </row>
    <row r="9" spans="1:7" s="66" customFormat="1" ht="15.75" x14ac:dyDescent="0.25">
      <c r="A9" s="97" t="s">
        <v>32</v>
      </c>
      <c r="B9" s="98"/>
      <c r="C9" s="98"/>
      <c r="D9" s="98"/>
      <c r="E9" s="98"/>
      <c r="F9" s="98"/>
      <c r="G9" s="98"/>
    </row>
    <row r="10" spans="1:7" s="66" customFormat="1" ht="66.599999999999994" customHeight="1" x14ac:dyDescent="0.25">
      <c r="A10" s="97" t="s">
        <v>36</v>
      </c>
      <c r="B10" s="98"/>
      <c r="C10" s="98"/>
      <c r="D10" s="98"/>
      <c r="E10" s="98"/>
      <c r="F10" s="98"/>
      <c r="G10" s="98"/>
    </row>
    <row r="11" spans="1:7" x14ac:dyDescent="0.25">
      <c r="A11" s="99"/>
      <c r="B11" s="99"/>
      <c r="C11" s="99"/>
      <c r="D11" s="99"/>
      <c r="E11" s="99"/>
      <c r="F11" s="99"/>
      <c r="G11" s="99"/>
    </row>
    <row r="12" spans="1:7" x14ac:dyDescent="0.25">
      <c r="A12" s="52"/>
      <c r="B12" s="52"/>
      <c r="C12" s="52"/>
      <c r="D12" s="52"/>
      <c r="E12" s="52"/>
      <c r="F12" s="52"/>
      <c r="G12" s="52"/>
    </row>
    <row r="13" spans="1:7" x14ac:dyDescent="0.25">
      <c r="A13" s="52"/>
      <c r="B13" s="52"/>
      <c r="C13" s="52"/>
      <c r="D13" s="52"/>
      <c r="E13" s="52"/>
      <c r="F13" s="52"/>
      <c r="G13" s="52"/>
    </row>
    <row r="14" spans="1:7" x14ac:dyDescent="0.25">
      <c r="A14" s="52"/>
      <c r="B14" s="52"/>
      <c r="C14" s="52"/>
      <c r="D14" s="52"/>
      <c r="E14" s="52"/>
      <c r="F14" s="52"/>
      <c r="G14" s="52"/>
    </row>
    <row r="15" spans="1:7" x14ac:dyDescent="0.25">
      <c r="A15" s="52"/>
      <c r="B15" s="52"/>
      <c r="C15" s="52"/>
      <c r="D15" s="52"/>
      <c r="E15" s="52"/>
      <c r="F15" s="52"/>
      <c r="G15" s="52"/>
    </row>
    <row r="16" spans="1:7" x14ac:dyDescent="0.25">
      <c r="A16" s="52"/>
      <c r="B16" s="52"/>
      <c r="C16" s="52"/>
      <c r="D16" s="52"/>
      <c r="E16" s="52"/>
      <c r="F16" s="52"/>
      <c r="G16" s="52"/>
    </row>
    <row r="17" spans="1:7" x14ac:dyDescent="0.25">
      <c r="A17" s="52"/>
      <c r="B17" s="52"/>
      <c r="C17" s="52"/>
      <c r="D17" s="52"/>
      <c r="E17" s="52"/>
      <c r="F17" s="52"/>
      <c r="G17" s="52"/>
    </row>
    <row r="18" spans="1:7" x14ac:dyDescent="0.25">
      <c r="A18" s="52"/>
      <c r="B18" s="52"/>
      <c r="C18" s="52"/>
      <c r="D18" s="52"/>
      <c r="E18" s="52"/>
      <c r="F18" s="52"/>
      <c r="G18" s="52"/>
    </row>
    <row r="19" spans="1:7" x14ac:dyDescent="0.25">
      <c r="A19" s="52"/>
      <c r="B19" s="52"/>
      <c r="C19" s="52"/>
      <c r="D19" s="52"/>
      <c r="E19" s="52"/>
      <c r="F19" s="52"/>
      <c r="G19" s="52"/>
    </row>
    <row r="20" spans="1:7" x14ac:dyDescent="0.25">
      <c r="A20" s="52"/>
      <c r="B20" s="52"/>
      <c r="C20" s="52"/>
      <c r="D20" s="52"/>
      <c r="E20" s="52"/>
      <c r="F20" s="52"/>
      <c r="G20" s="52"/>
    </row>
    <row r="21" spans="1:7" x14ac:dyDescent="0.25">
      <c r="A21" s="52"/>
      <c r="B21" s="52"/>
      <c r="C21" s="52"/>
      <c r="D21" s="52"/>
      <c r="E21" s="52"/>
      <c r="F21" s="52"/>
      <c r="G21" s="52"/>
    </row>
    <row r="22" spans="1:7" x14ac:dyDescent="0.25">
      <c r="A22" s="52"/>
      <c r="B22" s="52"/>
      <c r="C22" s="52"/>
      <c r="D22" s="52"/>
      <c r="E22" s="52"/>
      <c r="F22" s="52"/>
      <c r="G22" s="52"/>
    </row>
    <row r="23" spans="1:7" x14ac:dyDescent="0.25">
      <c r="A23" s="52"/>
      <c r="B23" s="52"/>
      <c r="C23" s="52"/>
      <c r="D23" s="52"/>
      <c r="E23" s="52"/>
      <c r="F23" s="52"/>
      <c r="G23" s="52"/>
    </row>
    <row r="24" spans="1:7" x14ac:dyDescent="0.25">
      <c r="A24" s="52"/>
      <c r="B24" s="52"/>
      <c r="C24" s="52"/>
      <c r="D24" s="52"/>
      <c r="E24" s="52"/>
      <c r="F24" s="52"/>
      <c r="G24" s="52"/>
    </row>
    <row r="25" spans="1:7" x14ac:dyDescent="0.25">
      <c r="A25" s="52"/>
      <c r="B25" s="52"/>
      <c r="C25" s="52"/>
      <c r="D25" s="52"/>
      <c r="E25" s="52"/>
      <c r="F25" s="52"/>
      <c r="G25" s="52"/>
    </row>
    <row r="26" spans="1:7" x14ac:dyDescent="0.25">
      <c r="A26" s="52"/>
      <c r="B26" s="52"/>
      <c r="C26" s="52"/>
      <c r="D26" s="52"/>
      <c r="E26" s="52"/>
      <c r="F26" s="52"/>
      <c r="G26" s="52"/>
    </row>
    <row r="27" spans="1:7" x14ac:dyDescent="0.25">
      <c r="A27" s="52"/>
      <c r="B27" s="52"/>
      <c r="C27" s="52"/>
      <c r="D27" s="52"/>
      <c r="E27" s="52"/>
      <c r="F27" s="52"/>
      <c r="G27" s="52"/>
    </row>
    <row r="28" spans="1:7" x14ac:dyDescent="0.25">
      <c r="A28" s="52"/>
      <c r="B28" s="52"/>
      <c r="C28" s="52"/>
      <c r="D28" s="52"/>
      <c r="E28" s="52"/>
      <c r="F28" s="52"/>
      <c r="G28" s="52"/>
    </row>
    <row r="29" spans="1:7" x14ac:dyDescent="0.25">
      <c r="A29" s="52"/>
      <c r="B29" s="52"/>
      <c r="C29" s="52"/>
      <c r="D29" s="52"/>
      <c r="E29" s="52"/>
      <c r="F29" s="52"/>
      <c r="G29" s="52"/>
    </row>
    <row r="30" spans="1:7" x14ac:dyDescent="0.25">
      <c r="A30" s="52"/>
      <c r="B30" s="52"/>
      <c r="C30" s="52"/>
      <c r="D30" s="52"/>
      <c r="E30" s="52"/>
      <c r="F30" s="52"/>
      <c r="G30" s="52"/>
    </row>
    <row r="31" spans="1:7" x14ac:dyDescent="0.25">
      <c r="A31" s="52"/>
      <c r="B31" s="52"/>
      <c r="C31" s="52"/>
      <c r="D31" s="52"/>
      <c r="E31" s="52"/>
      <c r="F31" s="52"/>
      <c r="G31" s="52"/>
    </row>
    <row r="32" spans="1:7" x14ac:dyDescent="0.25">
      <c r="A32" s="52"/>
      <c r="B32" s="52"/>
      <c r="C32" s="52"/>
      <c r="D32" s="52"/>
      <c r="E32" s="52"/>
      <c r="F32" s="52"/>
      <c r="G32" s="52"/>
    </row>
    <row r="33" spans="1:7" x14ac:dyDescent="0.25">
      <c r="A33" s="52"/>
      <c r="B33" s="52"/>
      <c r="C33" s="52"/>
      <c r="D33" s="52"/>
      <c r="E33" s="52"/>
      <c r="F33" s="52"/>
      <c r="G33" s="52"/>
    </row>
    <row r="34" spans="1:7" x14ac:dyDescent="0.25">
      <c r="A34" s="52"/>
      <c r="B34" s="52"/>
      <c r="C34" s="52"/>
      <c r="D34" s="52"/>
      <c r="E34" s="52"/>
      <c r="F34" s="52"/>
      <c r="G34" s="52"/>
    </row>
    <row r="35" spans="1:7" x14ac:dyDescent="0.25">
      <c r="A35" s="52"/>
      <c r="B35" s="52"/>
      <c r="C35" s="52"/>
      <c r="D35" s="52"/>
      <c r="E35" s="52"/>
      <c r="F35" s="52"/>
      <c r="G35" s="52"/>
    </row>
    <row r="36" spans="1:7" x14ac:dyDescent="0.25">
      <c r="A36" s="52"/>
      <c r="B36" s="52"/>
      <c r="C36" s="52"/>
      <c r="D36" s="52"/>
      <c r="E36" s="52"/>
      <c r="F36" s="52"/>
      <c r="G36" s="52"/>
    </row>
    <row r="37" spans="1:7" x14ac:dyDescent="0.25">
      <c r="A37" s="52"/>
      <c r="B37" s="52"/>
      <c r="C37" s="52"/>
      <c r="D37" s="52"/>
      <c r="E37" s="52"/>
      <c r="F37" s="52"/>
      <c r="G37" s="52"/>
    </row>
    <row r="38" spans="1:7" x14ac:dyDescent="0.25">
      <c r="A38" s="52"/>
      <c r="B38" s="52"/>
      <c r="C38" s="52"/>
      <c r="D38" s="52"/>
      <c r="E38" s="52"/>
      <c r="F38" s="52"/>
      <c r="G38" s="52"/>
    </row>
    <row r="39" spans="1:7" x14ac:dyDescent="0.25">
      <c r="A39" s="52"/>
      <c r="B39" s="52"/>
      <c r="C39" s="52"/>
      <c r="D39" s="52"/>
      <c r="E39" s="52"/>
      <c r="F39" s="52"/>
      <c r="G39" s="52"/>
    </row>
    <row r="40" spans="1:7" x14ac:dyDescent="0.25">
      <c r="A40" s="52"/>
      <c r="B40" s="52"/>
      <c r="C40" s="52"/>
      <c r="D40" s="52"/>
      <c r="E40" s="52"/>
      <c r="F40" s="52"/>
      <c r="G40" s="52"/>
    </row>
    <row r="41" spans="1:7" x14ac:dyDescent="0.25">
      <c r="A41" s="52"/>
      <c r="B41" s="52"/>
      <c r="C41" s="52"/>
      <c r="D41" s="52"/>
      <c r="E41" s="52"/>
      <c r="F41" s="52"/>
      <c r="G41" s="52"/>
    </row>
    <row r="42" spans="1:7" x14ac:dyDescent="0.25">
      <c r="A42" s="52"/>
      <c r="B42" s="52"/>
      <c r="C42" s="52"/>
      <c r="D42" s="52"/>
      <c r="E42" s="52"/>
      <c r="F42" s="52"/>
      <c r="G42" s="52"/>
    </row>
    <row r="43" spans="1:7" x14ac:dyDescent="0.25">
      <c r="A43" s="52"/>
      <c r="B43" s="52"/>
      <c r="C43" s="52"/>
      <c r="D43" s="52"/>
      <c r="E43" s="52"/>
      <c r="F43" s="52"/>
      <c r="G43" s="52"/>
    </row>
    <row r="44" spans="1:7" x14ac:dyDescent="0.25">
      <c r="A44" s="52"/>
      <c r="B44" s="52"/>
      <c r="C44" s="52"/>
      <c r="D44" s="52"/>
      <c r="E44" s="52"/>
      <c r="F44" s="52"/>
      <c r="G44" s="52"/>
    </row>
  </sheetData>
  <sheetProtection algorithmName="SHA-512" hashValue="AQ+1fm/Kx4Vh1+TKjFWz1TlnFUyc/7+Oke7jmElMl9dYvECsFju9l8f5VqCcsSCf+cDgpHCy3ywb3b3XgcI7yg==" saltValue="SOtpdq1PiIQMDtbolD9QUQ==" spinCount="100000" sheet="1" objects="1" scenarios="1"/>
  <customSheetViews>
    <customSheetView guid="{5B68C9F1-662A-4971-9C85-4EC3618CF521}">
      <selection activeCell="C26" sqref="C26"/>
      <pageMargins left="0.7" right="0.7" top="0.78740157499999996" bottom="0.78740157499999996" header="0.3" footer="0.3"/>
      <pageSetup paperSize="9" orientation="portrait" horizontalDpi="1200" verticalDpi="1200" r:id="rId1"/>
    </customSheetView>
    <customSheetView guid="{4FF83812-2203-4C19-AD8F-CD17B11A66B9}">
      <selection activeCell="C40" sqref="C40"/>
      <pageMargins left="0.7" right="0.7" top="0.78740157499999996" bottom="0.78740157499999996" header="0.3" footer="0.3"/>
      <pageSetup paperSize="9" orientation="portrait" horizontalDpi="1200" verticalDpi="1200" r:id="rId2"/>
    </customSheetView>
  </customSheetViews>
  <mergeCells count="7">
    <mergeCell ref="A6:G6"/>
    <mergeCell ref="A9:G9"/>
    <mergeCell ref="A10:G10"/>
    <mergeCell ref="A11:G11"/>
    <mergeCell ref="A2:G2"/>
    <mergeCell ref="A3:G3"/>
    <mergeCell ref="A4:G4"/>
  </mergeCells>
  <pageMargins left="0.70866141732283472" right="0.70866141732283472" top="0.78740157480314965" bottom="0.78740157480314965" header="0.31496062992125984" footer="0.31496062992125984"/>
  <pageSetup paperSize="9" fitToWidth="0"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2"/>
  <sheetViews>
    <sheetView topLeftCell="A10" zoomScaleNormal="100" workbookViewId="0">
      <selection activeCell="A19" sqref="A19:G19"/>
    </sheetView>
  </sheetViews>
  <sheetFormatPr baseColWidth="10" defaultColWidth="11.42578125" defaultRowHeight="15" x14ac:dyDescent="0.25"/>
  <cols>
    <col min="1" max="16384" width="11.42578125" style="52"/>
  </cols>
  <sheetData>
    <row r="1" spans="1:7" x14ac:dyDescent="0.25">
      <c r="A1" s="51"/>
      <c r="B1" s="51"/>
      <c r="C1" s="51"/>
      <c r="D1" s="51"/>
      <c r="E1" s="51"/>
      <c r="F1" s="51"/>
      <c r="G1" s="51"/>
    </row>
    <row r="2" spans="1:7" x14ac:dyDescent="0.25">
      <c r="A2" s="51"/>
      <c r="B2" s="51"/>
      <c r="C2" s="51"/>
      <c r="D2" s="51"/>
    </row>
    <row r="3" spans="1:7" x14ac:dyDescent="0.25">
      <c r="A3" s="51"/>
      <c r="B3" s="51"/>
      <c r="C3" s="51"/>
      <c r="D3" s="51"/>
    </row>
    <row r="8" spans="1:7" x14ac:dyDescent="0.25">
      <c r="A8" s="53"/>
      <c r="B8" s="53"/>
      <c r="C8" s="53"/>
      <c r="D8" s="53"/>
      <c r="E8" s="53"/>
      <c r="F8" s="53"/>
      <c r="G8" s="53"/>
    </row>
    <row r="10" spans="1:7" s="84" customFormat="1" ht="10.35" customHeight="1" x14ac:dyDescent="0.2">
      <c r="A10" s="103" t="s">
        <v>44</v>
      </c>
      <c r="B10" s="103"/>
      <c r="C10" s="103"/>
      <c r="D10" s="103"/>
      <c r="E10" s="103"/>
      <c r="F10" s="103"/>
      <c r="G10" s="103"/>
    </row>
    <row r="11" spans="1:7" s="84" customFormat="1" ht="10.35" customHeight="1" x14ac:dyDescent="0.2">
      <c r="A11" s="103" t="s">
        <v>43</v>
      </c>
      <c r="B11" s="103"/>
      <c r="C11" s="103"/>
      <c r="D11" s="103"/>
      <c r="E11" s="103"/>
      <c r="F11" s="103"/>
      <c r="G11" s="103"/>
    </row>
    <row r="15" spans="1:7" ht="21" x14ac:dyDescent="0.35">
      <c r="A15" s="100" t="s">
        <v>31</v>
      </c>
      <c r="B15" s="100"/>
      <c r="C15" s="100"/>
      <c r="D15" s="100"/>
      <c r="E15" s="100"/>
      <c r="F15" s="100"/>
      <c r="G15" s="100"/>
    </row>
    <row r="16" spans="1:7" ht="21" x14ac:dyDescent="0.35">
      <c r="A16" s="100" t="s">
        <v>63</v>
      </c>
      <c r="B16" s="100"/>
      <c r="C16" s="100"/>
      <c r="D16" s="100"/>
      <c r="E16" s="100"/>
      <c r="F16" s="100"/>
      <c r="G16" s="100"/>
    </row>
    <row r="17" spans="1:7" ht="21" x14ac:dyDescent="0.35">
      <c r="A17" s="101" t="s">
        <v>47</v>
      </c>
      <c r="B17" s="101"/>
      <c r="C17" s="101"/>
      <c r="D17" s="101"/>
      <c r="E17" s="101"/>
      <c r="F17" s="101"/>
      <c r="G17" s="101"/>
    </row>
    <row r="19" spans="1:7" s="65" customFormat="1" ht="81" customHeight="1" x14ac:dyDescent="0.25">
      <c r="A19" s="102" t="s">
        <v>64</v>
      </c>
      <c r="B19" s="102"/>
      <c r="C19" s="102"/>
      <c r="D19" s="102"/>
      <c r="E19" s="102"/>
      <c r="F19" s="102"/>
      <c r="G19" s="102"/>
    </row>
    <row r="20" spans="1:7" s="65" customFormat="1" ht="21" customHeight="1" x14ac:dyDescent="0.25"/>
    <row r="21" spans="1:7" s="65" customFormat="1" ht="65.45" customHeight="1" x14ac:dyDescent="0.25">
      <c r="A21" s="104" t="s">
        <v>45</v>
      </c>
      <c r="B21" s="104"/>
      <c r="C21" s="104"/>
      <c r="D21" s="104"/>
      <c r="E21" s="104"/>
      <c r="F21" s="104"/>
      <c r="G21" s="104"/>
    </row>
    <row r="22" spans="1:7" s="65" customFormat="1" ht="66.599999999999994" customHeight="1" x14ac:dyDescent="0.25">
      <c r="A22" s="104"/>
      <c r="B22" s="104"/>
      <c r="C22" s="104"/>
      <c r="D22" s="104"/>
      <c r="E22" s="104"/>
      <c r="F22" s="104"/>
      <c r="G22" s="104"/>
    </row>
    <row r="23" spans="1:7" ht="14.45" customHeight="1" x14ac:dyDescent="0.25">
      <c r="A23" s="60"/>
      <c r="B23" s="60"/>
      <c r="C23" s="60"/>
      <c r="D23" s="60"/>
      <c r="E23" s="60"/>
      <c r="F23" s="60"/>
      <c r="G23" s="60"/>
    </row>
    <row r="24" spans="1:7" s="85" customFormat="1" ht="20.45" customHeight="1" x14ac:dyDescent="0.25">
      <c r="A24" s="105" t="s">
        <v>35</v>
      </c>
      <c r="B24" s="106"/>
      <c r="C24" s="106"/>
      <c r="D24" s="106"/>
      <c r="E24" s="106"/>
      <c r="F24" s="106"/>
      <c r="G24" s="107"/>
    </row>
    <row r="25" spans="1:7" x14ac:dyDescent="0.25">
      <c r="A25" s="96"/>
      <c r="B25" s="96"/>
      <c r="C25" s="96"/>
      <c r="D25" s="96"/>
      <c r="E25" s="96"/>
      <c r="F25" s="96"/>
      <c r="G25" s="96"/>
    </row>
    <row r="27" spans="1:7" x14ac:dyDescent="0.25">
      <c r="A27" s="96"/>
      <c r="B27" s="96"/>
      <c r="C27" s="96"/>
      <c r="D27" s="96"/>
      <c r="E27" s="96"/>
      <c r="F27" s="96"/>
      <c r="G27" s="96"/>
    </row>
    <row r="28" spans="1:7" x14ac:dyDescent="0.25">
      <c r="A28" s="96"/>
      <c r="B28" s="96"/>
      <c r="C28" s="96"/>
      <c r="D28" s="96"/>
      <c r="E28" s="96"/>
      <c r="F28" s="96"/>
      <c r="G28" s="96"/>
    </row>
    <row r="29" spans="1:7" x14ac:dyDescent="0.25">
      <c r="A29" s="61"/>
    </row>
    <row r="30" spans="1:7" s="86" customFormat="1" x14ac:dyDescent="0.25">
      <c r="A30" s="108"/>
      <c r="B30" s="108"/>
      <c r="C30" s="108"/>
      <c r="D30" s="108"/>
      <c r="E30" s="108"/>
      <c r="F30" s="108"/>
      <c r="G30" s="108"/>
    </row>
    <row r="31" spans="1:7" x14ac:dyDescent="0.25">
      <c r="A31" s="61"/>
    </row>
    <row r="32" spans="1:7" x14ac:dyDescent="0.25">
      <c r="A32" s="99"/>
      <c r="B32" s="99"/>
      <c r="C32" s="99"/>
      <c r="D32" s="99"/>
      <c r="E32" s="99"/>
      <c r="F32" s="99"/>
      <c r="G32" s="99"/>
    </row>
  </sheetData>
  <sheetProtection algorithmName="SHA-512" hashValue="zku7PplXWmcbOuweb0J4xIZW33i6oFtm5bnM1RZHh8KzuMyevYtMyg1Ehe8fyBThkeIpgzqKx4dMpw/ie22mpw==" saltValue="p/jPD4JYmiEV/QlMEeD5eA==" spinCount="100000" sheet="1" objects="1" scenarios="1"/>
  <customSheetViews>
    <customSheetView guid="{5B68C9F1-662A-4971-9C85-4EC3618CF521}" topLeftCell="A10">
      <selection activeCell="A16" sqref="A16:G16"/>
      <pageMargins left="0.9055118110236221" right="0.70866141732283472" top="1.1811023622047245" bottom="0.78740157480314965" header="0.39370078740157483" footer="0.31496062992125984"/>
      <pageSetup paperSize="9" orientation="portrait" horizontalDpi="4294967294" verticalDpi="1200" r:id="rId1"/>
    </customSheetView>
    <customSheetView guid="{4FF83812-2203-4C19-AD8F-CD17B11A66B9}" topLeftCell="A16">
      <selection activeCell="A21" sqref="A21:G21"/>
      <pageMargins left="0.9055118110236221" right="0.70866141732283472" top="1.1811023622047245" bottom="0.78740157480314965" header="0.39370078740157483" footer="0.31496062992125984"/>
      <pageSetup paperSize="9" orientation="portrait" horizontalDpi="4294967294" verticalDpi="1200" r:id="rId2"/>
    </customSheetView>
  </customSheetViews>
  <mergeCells count="14">
    <mergeCell ref="A32:G32"/>
    <mergeCell ref="A22:G22"/>
    <mergeCell ref="A21:G21"/>
    <mergeCell ref="A24:G24"/>
    <mergeCell ref="A25:G25"/>
    <mergeCell ref="A27:G27"/>
    <mergeCell ref="A28:G28"/>
    <mergeCell ref="A30:G30"/>
    <mergeCell ref="A19:G19"/>
    <mergeCell ref="A10:G10"/>
    <mergeCell ref="A11:G11"/>
    <mergeCell ref="A15:G15"/>
    <mergeCell ref="A16:G16"/>
    <mergeCell ref="A17:G17"/>
  </mergeCells>
  <pageMargins left="0.78740157480314965" right="0.78740157480314965" top="0.78740157480314965" bottom="0.78740157480314965" header="0.39370078740157483" footer="0.59055118110236227"/>
  <pageSetup paperSize="9" orientation="portrait"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56"/>
  <sheetViews>
    <sheetView tabSelected="1" zoomScaleNormal="100" zoomScaleSheetLayoutView="90" zoomScalePageLayoutView="85" workbookViewId="0">
      <selection activeCell="G113" sqref="G113"/>
    </sheetView>
  </sheetViews>
  <sheetFormatPr baseColWidth="10" defaultColWidth="11.42578125" defaultRowHeight="15" x14ac:dyDescent="0.25"/>
  <cols>
    <col min="1" max="1" width="2.140625" style="7" customWidth="1"/>
    <col min="2" max="2" width="2.140625" style="40" customWidth="1"/>
    <col min="3" max="3" width="3.140625" style="40" customWidth="1"/>
    <col min="4" max="4" width="61.5703125" style="41" customWidth="1"/>
    <col min="5" max="5" width="2.85546875" style="41" customWidth="1"/>
    <col min="6" max="6" width="9.85546875" style="40" customWidth="1"/>
    <col min="7" max="7" width="17" style="42" customWidth="1"/>
    <col min="8" max="34" width="11.42578125" style="7"/>
    <col min="35" max="35" width="4" style="7" customWidth="1"/>
    <col min="36" max="36" width="3.140625" style="7" customWidth="1"/>
    <col min="37" max="37" width="3.5703125" style="7" customWidth="1"/>
    <col min="38" max="38" width="26.85546875" style="7" customWidth="1"/>
    <col min="39" max="16384" width="11.42578125" style="7"/>
  </cols>
  <sheetData>
    <row r="1" spans="1:7" s="2" customFormat="1" ht="20.100000000000001" customHeight="1" x14ac:dyDescent="0.25">
      <c r="A1" s="1"/>
      <c r="B1" s="56"/>
      <c r="C1" s="133" t="s">
        <v>65</v>
      </c>
      <c r="D1" s="133"/>
      <c r="E1" s="133"/>
      <c r="F1" s="133"/>
      <c r="G1" s="83"/>
    </row>
    <row r="2" spans="1:7" s="2" customFormat="1" ht="18" customHeight="1" x14ac:dyDescent="0.25">
      <c r="A2" s="1"/>
      <c r="B2" s="56"/>
      <c r="C2" s="3"/>
      <c r="D2" s="1"/>
      <c r="E2" s="3"/>
      <c r="F2" s="8"/>
      <c r="G2" s="8"/>
    </row>
    <row r="3" spans="1:7" ht="18" customHeight="1" x14ac:dyDescent="0.25">
      <c r="A3" s="4"/>
      <c r="B3" s="5"/>
      <c r="C3" s="5"/>
      <c r="D3" s="6"/>
      <c r="E3" s="6"/>
      <c r="F3" s="58" t="s">
        <v>0</v>
      </c>
      <c r="G3" s="78"/>
    </row>
    <row r="4" spans="1:7" ht="5.45" customHeight="1" x14ac:dyDescent="0.25">
      <c r="A4" s="4"/>
      <c r="B4" s="5"/>
      <c r="C4" s="55"/>
      <c r="D4" s="6"/>
      <c r="E4" s="6"/>
      <c r="F4" s="8"/>
      <c r="G4" s="8"/>
    </row>
    <row r="5" spans="1:7" ht="105.6" customHeight="1" x14ac:dyDescent="0.25">
      <c r="A5" s="4"/>
      <c r="B5" s="4"/>
      <c r="C5" s="134" t="s">
        <v>66</v>
      </c>
      <c r="D5" s="134"/>
      <c r="E5" s="134"/>
      <c r="F5" s="134"/>
      <c r="G5" s="8"/>
    </row>
    <row r="6" spans="1:7" ht="23.1" customHeight="1" x14ac:dyDescent="0.25">
      <c r="A6" s="4"/>
      <c r="B6" s="4"/>
      <c r="C6" s="4"/>
      <c r="D6" s="121"/>
      <c r="E6" s="122"/>
      <c r="F6" s="123"/>
      <c r="G6" s="8"/>
    </row>
    <row r="7" spans="1:7" x14ac:dyDescent="0.25">
      <c r="A7" s="4"/>
      <c r="B7" s="4"/>
      <c r="C7" s="4"/>
      <c r="D7" s="124" t="s">
        <v>1</v>
      </c>
      <c r="E7" s="124"/>
      <c r="F7" s="124"/>
      <c r="G7" s="8"/>
    </row>
    <row r="8" spans="1:7" ht="13.35" customHeight="1" x14ac:dyDescent="0.25">
      <c r="A8" s="4"/>
      <c r="B8" s="4"/>
      <c r="C8" s="4"/>
      <c r="D8" s="124"/>
      <c r="E8" s="124"/>
      <c r="F8" s="124"/>
      <c r="G8" s="8"/>
    </row>
    <row r="9" spans="1:7" ht="23.1" customHeight="1" x14ac:dyDescent="0.25">
      <c r="A9" s="4"/>
      <c r="B9" s="4"/>
      <c r="C9" s="4"/>
      <c r="D9" s="121"/>
      <c r="E9" s="122"/>
      <c r="F9" s="123"/>
      <c r="G9" s="8"/>
    </row>
    <row r="10" spans="1:7" x14ac:dyDescent="0.25">
      <c r="A10" s="4"/>
      <c r="B10" s="4"/>
      <c r="C10" s="4"/>
      <c r="D10" s="124" t="s">
        <v>2</v>
      </c>
      <c r="E10" s="124"/>
      <c r="F10" s="124"/>
      <c r="G10" s="8"/>
    </row>
    <row r="11" spans="1:7" x14ac:dyDescent="0.25">
      <c r="A11" s="4"/>
      <c r="B11" s="4"/>
      <c r="C11" s="4"/>
      <c r="D11" s="47"/>
      <c r="E11" s="47"/>
      <c r="F11" s="47"/>
      <c r="G11" s="8"/>
    </row>
    <row r="12" spans="1:7" x14ac:dyDescent="0.25">
      <c r="A12" s="4"/>
      <c r="B12" s="5"/>
      <c r="C12" s="5"/>
      <c r="D12" s="6"/>
      <c r="E12" s="6"/>
      <c r="F12" s="5"/>
      <c r="G12" s="8"/>
    </row>
    <row r="13" spans="1:7" s="11" customFormat="1" ht="20.100000000000001" customHeight="1" x14ac:dyDescent="0.25">
      <c r="A13" s="80" t="s">
        <v>3</v>
      </c>
      <c r="B13" s="19"/>
      <c r="C13" s="79" t="s">
        <v>4</v>
      </c>
      <c r="D13" s="9"/>
      <c r="E13" s="10"/>
      <c r="F13" s="10"/>
      <c r="G13" s="8"/>
    </row>
    <row r="14" spans="1:7" s="14" customFormat="1" ht="25.35" customHeight="1" x14ac:dyDescent="0.25">
      <c r="A14" s="12"/>
      <c r="B14" s="13"/>
      <c r="D14" s="128" t="s">
        <v>67</v>
      </c>
      <c r="E14" s="128"/>
      <c r="F14" s="13"/>
      <c r="G14" s="15"/>
    </row>
    <row r="15" spans="1:7" s="2" customFormat="1" ht="21.6" customHeight="1" x14ac:dyDescent="0.25">
      <c r="A15" s="1"/>
      <c r="B15" s="16"/>
      <c r="C15" s="16"/>
      <c r="D15" s="17"/>
      <c r="E15" s="17"/>
      <c r="F15" s="16"/>
      <c r="G15" s="77"/>
    </row>
    <row r="16" spans="1:7" ht="18" customHeight="1" x14ac:dyDescent="0.25">
      <c r="A16" s="4"/>
      <c r="B16" s="5"/>
      <c r="C16" s="5"/>
      <c r="D16" s="6"/>
      <c r="E16" s="6"/>
      <c r="F16" s="5"/>
      <c r="G16" s="8"/>
    </row>
    <row r="17" spans="1:8" s="11" customFormat="1" ht="20.100000000000001" customHeight="1" x14ac:dyDescent="0.25">
      <c r="A17" s="80" t="s">
        <v>5</v>
      </c>
      <c r="B17" s="19"/>
      <c r="C17" s="79" t="s">
        <v>6</v>
      </c>
      <c r="D17" s="9"/>
      <c r="E17" s="10"/>
      <c r="F17" s="10"/>
      <c r="G17" s="8"/>
    </row>
    <row r="18" spans="1:8" s="11" customFormat="1" ht="14.1" customHeight="1" x14ac:dyDescent="0.25">
      <c r="A18" s="19"/>
      <c r="B18" s="19"/>
      <c r="C18" s="18"/>
      <c r="D18" s="9"/>
      <c r="E18" s="18"/>
      <c r="F18" s="18"/>
      <c r="G18" s="8"/>
    </row>
    <row r="19" spans="1:8" s="67" customFormat="1" ht="28.5" customHeight="1" x14ac:dyDescent="0.25">
      <c r="A19" s="81" t="s">
        <v>5</v>
      </c>
      <c r="B19" s="81" t="s">
        <v>7</v>
      </c>
      <c r="C19" s="81" t="s">
        <v>8</v>
      </c>
      <c r="D19" s="127" t="s">
        <v>68</v>
      </c>
      <c r="E19" s="127"/>
      <c r="F19" s="127"/>
      <c r="G19" s="6"/>
    </row>
    <row r="20" spans="1:8" s="67" customFormat="1" ht="29.45" customHeight="1" x14ac:dyDescent="0.25">
      <c r="A20" s="68"/>
      <c r="B20" s="6"/>
      <c r="C20" s="6"/>
      <c r="D20" s="112" t="s">
        <v>69</v>
      </c>
      <c r="E20" s="113"/>
      <c r="F20" s="113"/>
      <c r="G20" s="6"/>
    </row>
    <row r="21" spans="1:8" s="67" customFormat="1" ht="33" customHeight="1" x14ac:dyDescent="0.25">
      <c r="A21" s="68"/>
      <c r="B21" s="6"/>
      <c r="C21" s="6"/>
      <c r="D21" s="112" t="s">
        <v>48</v>
      </c>
      <c r="E21" s="113"/>
      <c r="F21" s="113"/>
      <c r="G21" s="6"/>
    </row>
    <row r="22" spans="1:8" s="71" customFormat="1" ht="21.6" customHeight="1" x14ac:dyDescent="0.25">
      <c r="A22" s="69"/>
      <c r="B22" s="20"/>
      <c r="C22" s="20"/>
      <c r="D22" s="125" t="str">
        <f>IF(G34*68.46&gt;G22,"Bitte Erlöse bzw. Fälle prüfen!",IF(G34*68.46&lt;G22,"Bitte Erlöse bzw. Fälle prüfen!",""))</f>
        <v/>
      </c>
      <c r="E22" s="125"/>
      <c r="F22" s="125"/>
      <c r="G22" s="87"/>
    </row>
    <row r="23" spans="1:8" s="67" customFormat="1" ht="20.100000000000001" customHeight="1" x14ac:dyDescent="0.25">
      <c r="A23" s="68"/>
      <c r="B23" s="6"/>
      <c r="C23" s="6"/>
      <c r="D23" s="6"/>
      <c r="E23" s="6"/>
      <c r="F23" s="6"/>
      <c r="G23" s="6"/>
    </row>
    <row r="24" spans="1:8" s="67" customFormat="1" ht="30" customHeight="1" x14ac:dyDescent="0.25">
      <c r="A24" s="81" t="s">
        <v>5</v>
      </c>
      <c r="B24" s="81" t="s">
        <v>7</v>
      </c>
      <c r="C24" s="81" t="s">
        <v>9</v>
      </c>
      <c r="D24" s="127" t="s">
        <v>40</v>
      </c>
      <c r="E24" s="127"/>
      <c r="F24" s="127"/>
      <c r="G24" s="6"/>
    </row>
    <row r="25" spans="1:8" s="67" customFormat="1" ht="30" customHeight="1" x14ac:dyDescent="0.25">
      <c r="A25" s="68"/>
      <c r="B25" s="6"/>
      <c r="C25" s="6"/>
      <c r="D25" s="113" t="s">
        <v>41</v>
      </c>
      <c r="E25" s="113"/>
      <c r="F25" s="113"/>
      <c r="G25" s="6"/>
    </row>
    <row r="26" spans="1:8" s="71" customFormat="1" ht="19.5" customHeight="1" x14ac:dyDescent="0.25">
      <c r="A26" s="69"/>
      <c r="B26" s="20"/>
      <c r="C26" s="20"/>
      <c r="D26" s="20"/>
      <c r="E26" s="20"/>
      <c r="F26" s="70"/>
      <c r="G26" s="75"/>
    </row>
    <row r="27" spans="1:8" s="67" customFormat="1" ht="19.5" customHeight="1" x14ac:dyDescent="0.25">
      <c r="A27" s="68"/>
      <c r="B27" s="6"/>
      <c r="C27" s="6"/>
      <c r="D27" s="6"/>
      <c r="E27" s="6"/>
      <c r="F27" s="6"/>
      <c r="G27" s="72"/>
    </row>
    <row r="28" spans="1:8" s="67" customFormat="1" ht="48.6" customHeight="1" x14ac:dyDescent="0.25">
      <c r="A28" s="81" t="s">
        <v>5</v>
      </c>
      <c r="B28" s="81" t="s">
        <v>7</v>
      </c>
      <c r="C28" s="81" t="s">
        <v>10</v>
      </c>
      <c r="D28" s="127" t="s">
        <v>70</v>
      </c>
      <c r="E28" s="127"/>
      <c r="F28" s="127"/>
      <c r="G28" s="6"/>
    </row>
    <row r="29" spans="1:8" s="71" customFormat="1" ht="21.6" customHeight="1" x14ac:dyDescent="0.25">
      <c r="A29" s="69"/>
      <c r="B29" s="20"/>
      <c r="C29" s="20"/>
      <c r="D29" s="20"/>
      <c r="E29" s="20"/>
      <c r="G29" s="88">
        <f>SUM(G22:G26)</f>
        <v>0</v>
      </c>
      <c r="H29" s="73"/>
    </row>
    <row r="30" spans="1:8" s="67" customFormat="1" ht="10.35" customHeight="1" x14ac:dyDescent="0.25">
      <c r="A30" s="68"/>
      <c r="B30" s="6"/>
      <c r="C30" s="6"/>
      <c r="D30" s="6"/>
      <c r="E30" s="6"/>
      <c r="F30" s="6"/>
      <c r="G30" s="72"/>
    </row>
    <row r="31" spans="1:8" s="67" customFormat="1" ht="15" customHeight="1" x14ac:dyDescent="0.25">
      <c r="A31" s="68"/>
      <c r="B31" s="6"/>
      <c r="C31" s="6"/>
      <c r="D31" s="6"/>
      <c r="E31" s="6"/>
      <c r="F31" s="6"/>
      <c r="G31" s="72"/>
    </row>
    <row r="32" spans="1:8" s="67" customFormat="1" ht="45.75" customHeight="1" x14ac:dyDescent="0.25">
      <c r="A32" s="81" t="s">
        <v>5</v>
      </c>
      <c r="B32" s="81" t="s">
        <v>11</v>
      </c>
      <c r="C32" s="81" t="s">
        <v>8</v>
      </c>
      <c r="D32" s="127" t="s">
        <v>71</v>
      </c>
      <c r="E32" s="127"/>
      <c r="F32" s="127"/>
      <c r="G32" s="6"/>
    </row>
    <row r="33" spans="1:8" s="67" customFormat="1" ht="61.5" customHeight="1" x14ac:dyDescent="0.25">
      <c r="A33" s="68"/>
      <c r="B33" s="6"/>
      <c r="C33" s="6"/>
      <c r="D33" s="112" t="s">
        <v>72</v>
      </c>
      <c r="E33" s="127"/>
      <c r="F33" s="127"/>
      <c r="G33" s="63"/>
    </row>
    <row r="34" spans="1:8" s="71" customFormat="1" ht="21.6" customHeight="1" x14ac:dyDescent="0.25">
      <c r="A34" s="69"/>
      <c r="B34" s="20"/>
      <c r="C34" s="20"/>
      <c r="D34" s="125" t="str">
        <f>IF(G22/68.46&gt;G34,"Bitte Erlöse bzw. Fälle prüfen!",IF(G22/68.46&lt;G34,"Bitte Erlöse bzw. Fälle prüfen!",""))</f>
        <v/>
      </c>
      <c r="E34" s="125"/>
      <c r="F34" s="126"/>
      <c r="G34" s="76"/>
    </row>
    <row r="35" spans="1:8" s="67" customFormat="1" ht="18.600000000000001" customHeight="1" x14ac:dyDescent="0.25">
      <c r="A35" s="68"/>
      <c r="B35" s="6"/>
      <c r="C35" s="6"/>
      <c r="D35" s="6"/>
      <c r="E35" s="6"/>
      <c r="F35" s="6"/>
      <c r="G35" s="8"/>
    </row>
    <row r="36" spans="1:8" s="67" customFormat="1" ht="44.45" customHeight="1" x14ac:dyDescent="0.25">
      <c r="A36" s="81" t="s">
        <v>5</v>
      </c>
      <c r="B36" s="81" t="s">
        <v>11</v>
      </c>
      <c r="C36" s="81" t="s">
        <v>9</v>
      </c>
      <c r="D36" s="127" t="s">
        <v>73</v>
      </c>
      <c r="E36" s="127"/>
      <c r="F36" s="127"/>
      <c r="G36" s="6"/>
    </row>
    <row r="37" spans="1:8" s="2" customFormat="1" ht="21.6" customHeight="1" x14ac:dyDescent="0.25">
      <c r="A37" s="1"/>
      <c r="B37" s="16"/>
      <c r="C37" s="16"/>
      <c r="D37" s="20"/>
      <c r="F37" s="46"/>
      <c r="G37" s="76"/>
    </row>
    <row r="38" spans="1:8" x14ac:dyDescent="0.25">
      <c r="A38" s="4"/>
      <c r="B38" s="5"/>
      <c r="C38" s="5"/>
      <c r="D38" s="6"/>
      <c r="E38" s="6"/>
      <c r="F38" s="2"/>
      <c r="G38" s="8"/>
    </row>
    <row r="39" spans="1:8" ht="46.5" customHeight="1" x14ac:dyDescent="0.25">
      <c r="A39" s="80" t="s">
        <v>5</v>
      </c>
      <c r="B39" s="80" t="s">
        <v>12</v>
      </c>
      <c r="C39" s="5"/>
      <c r="D39" s="127" t="s">
        <v>74</v>
      </c>
      <c r="E39" s="127"/>
      <c r="F39" s="127"/>
      <c r="G39" s="8"/>
    </row>
    <row r="40" spans="1:8" s="2" customFormat="1" ht="21.6" customHeight="1" x14ac:dyDescent="0.25">
      <c r="A40" s="1"/>
      <c r="B40" s="16"/>
      <c r="C40" s="16"/>
      <c r="D40" s="20"/>
      <c r="E40" s="20"/>
      <c r="F40" s="16"/>
      <c r="G40" s="76"/>
    </row>
    <row r="41" spans="1:8" x14ac:dyDescent="0.25">
      <c r="A41" s="4"/>
      <c r="B41" s="5"/>
      <c r="C41" s="5"/>
      <c r="D41" s="6"/>
      <c r="E41" s="6"/>
      <c r="F41" s="5"/>
      <c r="G41" s="8"/>
    </row>
    <row r="42" spans="1:8" ht="47.1" customHeight="1" x14ac:dyDescent="0.25">
      <c r="A42" s="80" t="s">
        <v>5</v>
      </c>
      <c r="B42" s="80" t="s">
        <v>13</v>
      </c>
      <c r="C42" s="5"/>
      <c r="D42" s="127" t="s">
        <v>94</v>
      </c>
      <c r="E42" s="113"/>
      <c r="F42" s="46"/>
      <c r="G42" s="8"/>
    </row>
    <row r="43" spans="1:8" s="2" customFormat="1" ht="21.6" customHeight="1" x14ac:dyDescent="0.25">
      <c r="A43" s="1"/>
      <c r="B43" s="16"/>
      <c r="C43" s="16"/>
      <c r="D43" s="20"/>
      <c r="E43" s="20"/>
      <c r="F43" s="16"/>
      <c r="G43" s="75"/>
    </row>
    <row r="44" spans="1:8" x14ac:dyDescent="0.25">
      <c r="A44" s="4"/>
      <c r="B44" s="5"/>
      <c r="C44" s="5"/>
      <c r="D44" s="6"/>
      <c r="E44" s="6"/>
      <c r="F44" s="5"/>
      <c r="G44" s="8"/>
    </row>
    <row r="45" spans="1:8" ht="50.45" customHeight="1" x14ac:dyDescent="0.25">
      <c r="A45" s="80" t="s">
        <v>5</v>
      </c>
      <c r="B45" s="80" t="s">
        <v>14</v>
      </c>
      <c r="C45" s="5"/>
      <c r="D45" s="112" t="s">
        <v>59</v>
      </c>
      <c r="E45" s="113"/>
      <c r="F45" s="113"/>
      <c r="G45" s="8"/>
    </row>
    <row r="46" spans="1:8" x14ac:dyDescent="0.25">
      <c r="A46" s="4"/>
      <c r="B46" s="5"/>
      <c r="C46" s="5"/>
      <c r="D46" s="113"/>
      <c r="E46" s="113"/>
      <c r="F46" s="113"/>
      <c r="G46" s="8"/>
    </row>
    <row r="47" spans="1:8" s="26" customFormat="1" ht="21.6" customHeight="1" x14ac:dyDescent="0.25">
      <c r="A47" s="23"/>
      <c r="B47" s="24"/>
      <c r="C47" s="24"/>
      <c r="D47" s="44"/>
      <c r="E47" s="43" t="str">
        <f>IF(G47&gt;0,"Forderung des Krankenhauses:", IF(G47&lt;0,"Verbindlichkeit des Krankenhauses:",""))</f>
        <v/>
      </c>
      <c r="F47" s="48"/>
      <c r="G47" s="25">
        <f>G43-G22</f>
        <v>0</v>
      </c>
      <c r="H47" s="22"/>
    </row>
    <row r="48" spans="1:8" x14ac:dyDescent="0.25">
      <c r="A48" s="4"/>
      <c r="B48" s="5"/>
      <c r="C48" s="5"/>
      <c r="D48" s="6"/>
      <c r="E48" s="6"/>
      <c r="F48" s="5"/>
      <c r="G48" s="21"/>
    </row>
    <row r="49" spans="1:7" ht="25.35" customHeight="1" x14ac:dyDescent="0.25">
      <c r="A49" s="4"/>
      <c r="B49" s="5"/>
      <c r="C49" s="5"/>
      <c r="D49" s="6"/>
      <c r="E49" s="6"/>
      <c r="F49" s="5"/>
      <c r="G49" s="21"/>
    </row>
    <row r="50" spans="1:7" ht="20.100000000000001" customHeight="1" x14ac:dyDescent="0.25">
      <c r="A50" s="135" t="s">
        <v>75</v>
      </c>
      <c r="B50" s="135"/>
      <c r="C50" s="135"/>
      <c r="D50" s="135"/>
      <c r="E50" s="135"/>
      <c r="F50" s="135"/>
      <c r="G50" s="8"/>
    </row>
    <row r="51" spans="1:7" ht="15.75" x14ac:dyDescent="0.25">
      <c r="A51" s="4"/>
      <c r="B51" s="5"/>
      <c r="C51" s="5"/>
      <c r="D51" s="27"/>
      <c r="E51" s="27"/>
      <c r="F51" s="6"/>
      <c r="G51" s="8"/>
    </row>
    <row r="52" spans="1:7" ht="32.1" customHeight="1" x14ac:dyDescent="0.25">
      <c r="A52" s="127" t="s">
        <v>15</v>
      </c>
      <c r="B52" s="127"/>
      <c r="C52" s="127"/>
      <c r="D52" s="127"/>
      <c r="E52" s="127"/>
      <c r="F52" s="127"/>
      <c r="G52" s="8"/>
    </row>
    <row r="53" spans="1:7" ht="14.45" customHeight="1" x14ac:dyDescent="0.25">
      <c r="A53" s="68"/>
      <c r="B53" s="63"/>
      <c r="C53" s="63"/>
      <c r="D53" s="63"/>
      <c r="E53" s="63"/>
      <c r="F53" s="63"/>
      <c r="G53" s="8"/>
    </row>
    <row r="54" spans="1:7" ht="45.75" customHeight="1" x14ac:dyDescent="0.25">
      <c r="A54" s="113" t="s">
        <v>33</v>
      </c>
      <c r="B54" s="113"/>
      <c r="C54" s="113"/>
      <c r="D54" s="113"/>
      <c r="E54" s="113"/>
      <c r="F54" s="113"/>
      <c r="G54" s="8"/>
    </row>
    <row r="55" spans="1:7" ht="16.350000000000001" customHeight="1" x14ac:dyDescent="0.25">
      <c r="A55" s="4"/>
      <c r="B55" s="57"/>
      <c r="C55" s="57"/>
      <c r="D55" s="57"/>
      <c r="E55" s="57"/>
      <c r="F55" s="57"/>
      <c r="G55" s="8"/>
    </row>
    <row r="56" spans="1:7" ht="21.6" customHeight="1" x14ac:dyDescent="0.25">
      <c r="A56" s="136" t="s">
        <v>46</v>
      </c>
      <c r="B56" s="137"/>
      <c r="C56" s="137"/>
      <c r="D56" s="137"/>
      <c r="E56" s="137"/>
      <c r="F56" s="137"/>
      <c r="G56" s="8"/>
    </row>
    <row r="57" spans="1:7" s="2" customFormat="1" ht="13.35" customHeight="1" x14ac:dyDescent="0.25">
      <c r="A57" s="64"/>
      <c r="B57" s="62"/>
      <c r="C57" s="62"/>
      <c r="D57" s="62"/>
      <c r="E57" s="62"/>
      <c r="F57" s="62"/>
      <c r="G57" s="58"/>
    </row>
    <row r="58" spans="1:7" s="2" customFormat="1" ht="149.44999999999999" customHeight="1" x14ac:dyDescent="0.25">
      <c r="A58" s="64"/>
      <c r="B58" s="62"/>
      <c r="C58" s="62"/>
      <c r="D58" s="138" t="s">
        <v>76</v>
      </c>
      <c r="E58" s="139"/>
      <c r="F58" s="140"/>
      <c r="G58" s="58"/>
    </row>
    <row r="59" spans="1:7" s="2" customFormat="1" ht="19.350000000000001" customHeight="1" x14ac:dyDescent="0.25">
      <c r="A59" s="64"/>
      <c r="B59" s="62"/>
      <c r="C59" s="62"/>
      <c r="D59" s="74"/>
      <c r="E59" s="62"/>
      <c r="F59" s="62"/>
      <c r="G59" s="58"/>
    </row>
    <row r="60" spans="1:7" ht="60.75" customHeight="1" x14ac:dyDescent="0.25">
      <c r="A60" s="80" t="s">
        <v>5</v>
      </c>
      <c r="B60" s="80" t="s">
        <v>16</v>
      </c>
      <c r="C60" s="5"/>
      <c r="D60" s="112" t="s">
        <v>77</v>
      </c>
      <c r="E60" s="113"/>
      <c r="F60" s="113"/>
      <c r="G60" s="8"/>
    </row>
    <row r="61" spans="1:7" ht="30.75" customHeight="1" x14ac:dyDescent="0.25">
      <c r="A61" s="4"/>
      <c r="B61" s="5"/>
      <c r="C61" s="5"/>
      <c r="D61" s="127" t="s">
        <v>60</v>
      </c>
      <c r="E61" s="127"/>
      <c r="F61" s="127"/>
      <c r="G61" s="8"/>
    </row>
    <row r="62" spans="1:7" s="2" customFormat="1" ht="21.6" customHeight="1" x14ac:dyDescent="0.25">
      <c r="A62" s="1"/>
      <c r="B62" s="16"/>
      <c r="C62" s="16"/>
      <c r="D62" s="20"/>
      <c r="E62" s="20"/>
      <c r="F62" s="16"/>
      <c r="G62" s="76"/>
    </row>
    <row r="63" spans="1:7" x14ac:dyDescent="0.25">
      <c r="A63" s="4"/>
      <c r="B63" s="5"/>
      <c r="C63" s="5"/>
      <c r="D63" s="6"/>
      <c r="E63" s="6"/>
      <c r="F63" s="5"/>
      <c r="G63" s="8"/>
    </row>
    <row r="64" spans="1:7" ht="60.75" customHeight="1" x14ac:dyDescent="0.25">
      <c r="A64" s="80" t="s">
        <v>5</v>
      </c>
      <c r="B64" s="80" t="s">
        <v>17</v>
      </c>
      <c r="C64" s="5"/>
      <c r="D64" s="112" t="s">
        <v>78</v>
      </c>
      <c r="E64" s="113"/>
      <c r="F64" s="113"/>
      <c r="G64" s="8"/>
    </row>
    <row r="65" spans="1:8" x14ac:dyDescent="0.25">
      <c r="A65" s="4"/>
      <c r="B65" s="5"/>
      <c r="C65" s="5"/>
      <c r="D65" s="6"/>
      <c r="E65" s="6"/>
      <c r="F65" s="5"/>
      <c r="G65" s="8"/>
    </row>
    <row r="66" spans="1:8" s="2" customFormat="1" ht="21.6" customHeight="1" x14ac:dyDescent="0.25">
      <c r="A66" s="1"/>
      <c r="B66" s="16"/>
      <c r="C66" s="16"/>
      <c r="D66" s="44"/>
      <c r="E66" s="43" t="str">
        <f>IF(G66&gt;0,"Forderung des Krankenhauses für 2019:","")</f>
        <v/>
      </c>
      <c r="F66" s="16"/>
      <c r="G66" s="25">
        <f>SUM(G62)*(-95.24)</f>
        <v>0</v>
      </c>
      <c r="H66" s="22"/>
    </row>
    <row r="67" spans="1:8" ht="8.25" customHeight="1" x14ac:dyDescent="0.25">
      <c r="A67" s="4"/>
      <c r="B67" s="5"/>
      <c r="C67" s="5"/>
      <c r="D67" s="6"/>
      <c r="E67" s="6"/>
      <c r="F67" s="5"/>
      <c r="G67" s="8"/>
    </row>
    <row r="68" spans="1:8" ht="25.35" customHeight="1" x14ac:dyDescent="0.25">
      <c r="A68" s="4"/>
      <c r="B68" s="5"/>
      <c r="C68" s="5"/>
      <c r="D68" s="6"/>
      <c r="E68" s="6"/>
      <c r="F68" s="5"/>
      <c r="G68" s="21"/>
    </row>
    <row r="69" spans="1:8" s="26" customFormat="1" ht="30" customHeight="1" x14ac:dyDescent="0.25">
      <c r="A69" s="110" t="s">
        <v>49</v>
      </c>
      <c r="B69" s="111"/>
      <c r="C69" s="111"/>
      <c r="D69" s="111"/>
      <c r="E69" s="111"/>
      <c r="F69" s="111"/>
      <c r="G69" s="48"/>
    </row>
    <row r="70" spans="1:8" ht="60" customHeight="1" x14ac:dyDescent="0.25">
      <c r="A70" s="80" t="s">
        <v>5</v>
      </c>
      <c r="B70" s="80" t="s">
        <v>18</v>
      </c>
      <c r="C70" s="5"/>
      <c r="D70" s="112" t="s">
        <v>81</v>
      </c>
      <c r="E70" s="113"/>
      <c r="F70" s="113"/>
      <c r="G70" s="8"/>
    </row>
    <row r="71" spans="1:8" ht="30" customHeight="1" x14ac:dyDescent="0.25">
      <c r="A71" s="4"/>
      <c r="B71" s="5"/>
      <c r="C71" s="5"/>
      <c r="D71" s="127" t="s">
        <v>61</v>
      </c>
      <c r="E71" s="127"/>
      <c r="F71" s="127"/>
      <c r="G71" s="8"/>
    </row>
    <row r="72" spans="1:8" x14ac:dyDescent="0.25">
      <c r="A72" s="4"/>
      <c r="B72" s="5"/>
      <c r="C72" s="5"/>
      <c r="D72" s="6"/>
      <c r="E72" s="6"/>
      <c r="F72" s="5"/>
      <c r="G72" s="8"/>
    </row>
    <row r="73" spans="1:8" s="2" customFormat="1" ht="21.6" customHeight="1" x14ac:dyDescent="0.25">
      <c r="A73" s="1"/>
      <c r="B73" s="16"/>
      <c r="C73" s="16"/>
      <c r="D73" s="89" t="s">
        <v>50</v>
      </c>
      <c r="E73" s="20"/>
      <c r="F73" s="16"/>
      <c r="G73" s="76"/>
    </row>
    <row r="74" spans="1:8" x14ac:dyDescent="0.25">
      <c r="A74" s="4"/>
      <c r="B74" s="5"/>
      <c r="C74" s="5"/>
      <c r="D74" s="6"/>
      <c r="E74" s="6"/>
      <c r="F74" s="5"/>
      <c r="G74" s="8"/>
    </row>
    <row r="75" spans="1:8" s="2" customFormat="1" ht="21.6" customHeight="1" x14ac:dyDescent="0.25">
      <c r="A75" s="1"/>
      <c r="B75" s="16"/>
      <c r="C75" s="16"/>
      <c r="D75" s="89" t="s">
        <v>51</v>
      </c>
      <c r="E75" s="20"/>
      <c r="F75" s="16"/>
      <c r="G75" s="76"/>
    </row>
    <row r="76" spans="1:8" x14ac:dyDescent="0.25">
      <c r="A76" s="4"/>
      <c r="B76" s="5"/>
      <c r="C76" s="5"/>
      <c r="D76" s="6"/>
      <c r="E76" s="6"/>
      <c r="F76" s="5"/>
      <c r="G76" s="8"/>
    </row>
    <row r="77" spans="1:8" ht="61.5" customHeight="1" x14ac:dyDescent="0.25">
      <c r="A77" s="80" t="s">
        <v>5</v>
      </c>
      <c r="B77" s="80" t="s">
        <v>19</v>
      </c>
      <c r="C77" s="5"/>
      <c r="D77" s="112" t="s">
        <v>79</v>
      </c>
      <c r="E77" s="113"/>
      <c r="F77" s="113"/>
      <c r="G77" s="8"/>
    </row>
    <row r="78" spans="1:8" x14ac:dyDescent="0.25">
      <c r="A78" s="4"/>
      <c r="B78" s="5"/>
      <c r="C78" s="5"/>
      <c r="D78" s="6"/>
      <c r="E78" s="6"/>
      <c r="F78" s="5"/>
      <c r="G78" s="8"/>
    </row>
    <row r="79" spans="1:8" s="2" customFormat="1" ht="21.6" customHeight="1" x14ac:dyDescent="0.25">
      <c r="A79" s="1"/>
      <c r="B79" s="16"/>
      <c r="C79" s="16"/>
      <c r="D79" s="44"/>
      <c r="E79" s="43" t="str">
        <f>IF(G79&gt;0,"Forderung des Krankenhauses für 2020:","")</f>
        <v/>
      </c>
      <c r="F79" s="16"/>
      <c r="G79" s="25">
        <f>SUM(G73)*(-104.26)</f>
        <v>0</v>
      </c>
      <c r="H79" s="22"/>
    </row>
    <row r="80" spans="1:8" x14ac:dyDescent="0.25">
      <c r="A80" s="4"/>
      <c r="B80" s="5"/>
      <c r="C80" s="5"/>
      <c r="D80" s="6"/>
      <c r="E80" s="6"/>
      <c r="F80" s="5"/>
      <c r="G80" s="21"/>
    </row>
    <row r="81" spans="1:8" ht="61.5" customHeight="1" x14ac:dyDescent="0.25">
      <c r="A81" s="80"/>
      <c r="B81" s="80"/>
      <c r="C81" s="5"/>
      <c r="D81" s="112" t="s">
        <v>80</v>
      </c>
      <c r="E81" s="113"/>
      <c r="F81" s="113"/>
      <c r="G81" s="8"/>
    </row>
    <row r="82" spans="1:8" x14ac:dyDescent="0.25">
      <c r="A82" s="4"/>
      <c r="B82" s="5"/>
      <c r="C82" s="5"/>
      <c r="D82" s="6"/>
      <c r="E82" s="6"/>
      <c r="F82" s="5"/>
      <c r="G82" s="8"/>
    </row>
    <row r="83" spans="1:8" s="2" customFormat="1" ht="21.6" customHeight="1" x14ac:dyDescent="0.25">
      <c r="A83" s="1"/>
      <c r="B83" s="16"/>
      <c r="C83" s="16"/>
      <c r="D83" s="44"/>
      <c r="E83" s="43" t="str">
        <f>IF(G83&gt;0,"Forderung des Krankenhauses für 2020:","")</f>
        <v/>
      </c>
      <c r="F83" s="16"/>
      <c r="G83" s="25">
        <f>SUM(G75)*(-208.52)</f>
        <v>0</v>
      </c>
      <c r="H83" s="22"/>
    </row>
    <row r="84" spans="1:8" s="2" customFormat="1" ht="21.6" customHeight="1" x14ac:dyDescent="0.25">
      <c r="A84" s="1"/>
      <c r="B84" s="16"/>
      <c r="C84" s="16"/>
      <c r="D84" s="48"/>
      <c r="E84" s="48"/>
      <c r="F84" s="16"/>
      <c r="G84" s="59"/>
      <c r="H84" s="22"/>
    </row>
    <row r="85" spans="1:8" s="26" customFormat="1" ht="30" customHeight="1" x14ac:dyDescent="0.25">
      <c r="A85" s="110" t="s">
        <v>62</v>
      </c>
      <c r="B85" s="111"/>
      <c r="C85" s="111"/>
      <c r="D85" s="111"/>
      <c r="E85" s="111"/>
      <c r="F85" s="111"/>
      <c r="G85" s="48"/>
    </row>
    <row r="86" spans="1:8" ht="61.5" customHeight="1" x14ac:dyDescent="0.25">
      <c r="A86" s="80" t="s">
        <v>5</v>
      </c>
      <c r="B86" s="80" t="s">
        <v>20</v>
      </c>
      <c r="C86" s="5"/>
      <c r="D86" s="112" t="s">
        <v>82</v>
      </c>
      <c r="E86" s="113"/>
      <c r="F86" s="113"/>
      <c r="G86" s="8"/>
    </row>
    <row r="87" spans="1:8" ht="30.75" customHeight="1" x14ac:dyDescent="0.25">
      <c r="A87" s="4"/>
      <c r="B87" s="5"/>
      <c r="C87" s="5"/>
      <c r="D87" s="127" t="s">
        <v>84</v>
      </c>
      <c r="E87" s="127"/>
      <c r="F87" s="127"/>
      <c r="G87" s="8"/>
    </row>
    <row r="88" spans="1:8" s="2" customFormat="1" ht="21.6" customHeight="1" x14ac:dyDescent="0.25">
      <c r="A88" s="1"/>
      <c r="B88" s="16"/>
      <c r="C88" s="16"/>
      <c r="D88" s="20"/>
      <c r="E88" s="20"/>
      <c r="F88" s="20"/>
      <c r="G88" s="76"/>
    </row>
    <row r="89" spans="1:8" x14ac:dyDescent="0.25">
      <c r="A89" s="4"/>
      <c r="B89" s="5"/>
      <c r="C89" s="5"/>
      <c r="D89" s="6"/>
      <c r="E89" s="6"/>
      <c r="F89" s="5"/>
      <c r="G89" s="8"/>
    </row>
    <row r="90" spans="1:8" ht="60.75" customHeight="1" x14ac:dyDescent="0.25">
      <c r="A90" s="80" t="s">
        <v>5</v>
      </c>
      <c r="B90" s="80" t="s">
        <v>21</v>
      </c>
      <c r="C90" s="5"/>
      <c r="D90" s="112" t="s">
        <v>83</v>
      </c>
      <c r="E90" s="113"/>
      <c r="F90" s="113"/>
      <c r="G90" s="8"/>
    </row>
    <row r="91" spans="1:8" x14ac:dyDescent="0.25">
      <c r="A91" s="4"/>
      <c r="B91" s="5"/>
      <c r="C91" s="5"/>
      <c r="D91" s="6"/>
      <c r="E91" s="6"/>
      <c r="F91" s="5"/>
      <c r="G91" s="8"/>
    </row>
    <row r="92" spans="1:8" s="2" customFormat="1" ht="21.6" customHeight="1" x14ac:dyDescent="0.25">
      <c r="A92" s="1"/>
      <c r="B92" s="16"/>
      <c r="C92" s="16"/>
      <c r="D92" s="44"/>
      <c r="E92" s="43" t="str">
        <f>IF(G92&gt;J863,"Forderung des Krankenhauses für 2021:","")</f>
        <v/>
      </c>
      <c r="F92" s="16"/>
      <c r="G92" s="25">
        <f>SUM(G88)*(-88.06)</f>
        <v>0</v>
      </c>
      <c r="H92" s="22"/>
    </row>
    <row r="93" spans="1:8" x14ac:dyDescent="0.25">
      <c r="A93" s="4"/>
      <c r="B93" s="5"/>
      <c r="C93" s="5"/>
      <c r="D93" s="6"/>
      <c r="E93" s="6"/>
      <c r="F93" s="5"/>
      <c r="G93" s="8"/>
    </row>
    <row r="94" spans="1:8" x14ac:dyDescent="0.25">
      <c r="A94" s="4"/>
      <c r="B94" s="5"/>
      <c r="C94" s="5"/>
      <c r="D94" s="6"/>
      <c r="E94" s="6"/>
      <c r="F94" s="5"/>
      <c r="G94" s="8"/>
    </row>
    <row r="95" spans="1:8" s="26" customFormat="1" ht="30" customHeight="1" x14ac:dyDescent="0.25">
      <c r="A95" s="110" t="s">
        <v>85</v>
      </c>
      <c r="B95" s="111"/>
      <c r="C95" s="111"/>
      <c r="D95" s="111"/>
      <c r="E95" s="111"/>
      <c r="F95" s="111"/>
      <c r="G95" s="48"/>
    </row>
    <row r="96" spans="1:8" ht="61.5" customHeight="1" x14ac:dyDescent="0.25">
      <c r="A96" s="80" t="s">
        <v>5</v>
      </c>
      <c r="B96" s="80" t="s">
        <v>38</v>
      </c>
      <c r="C96" s="5"/>
      <c r="D96" s="112" t="s">
        <v>86</v>
      </c>
      <c r="E96" s="141"/>
      <c r="F96" s="141"/>
      <c r="G96" s="8"/>
    </row>
    <row r="97" spans="1:8" s="2" customFormat="1" ht="21.6" customHeight="1" x14ac:dyDescent="0.25">
      <c r="A97" s="1"/>
      <c r="B97" s="16"/>
      <c r="C97" s="16"/>
      <c r="D97" s="20"/>
      <c r="E97" s="20"/>
      <c r="F97" s="16"/>
      <c r="G97" s="76"/>
    </row>
    <row r="98" spans="1:8" x14ac:dyDescent="0.25">
      <c r="A98" s="4"/>
      <c r="B98" s="5"/>
      <c r="C98" s="5"/>
      <c r="D98" s="6"/>
      <c r="E98" s="6"/>
      <c r="F98" s="5"/>
      <c r="G98" s="8"/>
    </row>
    <row r="99" spans="1:8" ht="60" customHeight="1" x14ac:dyDescent="0.25">
      <c r="A99" s="80" t="s">
        <v>5</v>
      </c>
      <c r="B99" s="80" t="s">
        <v>39</v>
      </c>
      <c r="C99" s="5"/>
      <c r="D99" s="112" t="s">
        <v>87</v>
      </c>
      <c r="E99" s="113"/>
      <c r="F99" s="113"/>
      <c r="G99" s="8"/>
    </row>
    <row r="100" spans="1:8" x14ac:dyDescent="0.25">
      <c r="A100" s="4"/>
      <c r="B100" s="5"/>
      <c r="C100" s="5"/>
      <c r="D100" s="6"/>
      <c r="E100" s="6"/>
      <c r="F100" s="5"/>
      <c r="G100" s="8"/>
    </row>
    <row r="101" spans="1:8" s="2" customFormat="1" ht="21.6" customHeight="1" x14ac:dyDescent="0.25">
      <c r="A101" s="1"/>
      <c r="B101" s="16"/>
      <c r="C101" s="16"/>
      <c r="D101" s="44"/>
      <c r="E101" s="43" t="str">
        <f>IF(G101&gt;0,"Forderung des Krankenhauses für 2022:","")</f>
        <v/>
      </c>
      <c r="F101" s="16"/>
      <c r="G101" s="25">
        <f>SUM(G97)*(-44.7)</f>
        <v>0</v>
      </c>
      <c r="H101" s="22"/>
    </row>
    <row r="102" spans="1:8" x14ac:dyDescent="0.25">
      <c r="A102" s="4"/>
      <c r="B102" s="28"/>
      <c r="C102" s="5"/>
      <c r="D102" s="4"/>
      <c r="E102" s="28"/>
      <c r="F102" s="5"/>
      <c r="G102" s="8"/>
    </row>
    <row r="103" spans="1:8" s="2" customFormat="1" ht="34.35" customHeight="1" x14ac:dyDescent="0.25">
      <c r="A103" s="114" t="s">
        <v>37</v>
      </c>
      <c r="B103" s="114"/>
      <c r="C103" s="114"/>
      <c r="D103" s="114"/>
      <c r="E103" s="114"/>
      <c r="F103" s="114"/>
      <c r="G103" s="58"/>
    </row>
    <row r="104" spans="1:8" x14ac:dyDescent="0.25">
      <c r="A104" s="4"/>
      <c r="B104" s="28"/>
      <c r="C104" s="5"/>
      <c r="D104" s="4"/>
      <c r="E104" s="28"/>
      <c r="F104" s="5"/>
      <c r="G104" s="8"/>
    </row>
    <row r="105" spans="1:8" x14ac:dyDescent="0.25">
      <c r="A105" s="4"/>
      <c r="B105" s="28"/>
      <c r="C105" s="5"/>
      <c r="D105" s="4"/>
      <c r="E105" s="28"/>
      <c r="F105" s="5"/>
      <c r="G105" s="8"/>
    </row>
    <row r="106" spans="1:8" s="11" customFormat="1" ht="20.100000000000001" customHeight="1" x14ac:dyDescent="0.25">
      <c r="A106" s="80" t="s">
        <v>22</v>
      </c>
      <c r="B106" s="80"/>
      <c r="C106" s="79" t="s">
        <v>30</v>
      </c>
      <c r="D106" s="9"/>
      <c r="E106" s="10"/>
      <c r="F106" s="10"/>
      <c r="G106" s="8"/>
    </row>
    <row r="107" spans="1:8" s="33" customFormat="1" x14ac:dyDescent="0.25">
      <c r="A107" s="29"/>
      <c r="B107" s="30"/>
      <c r="C107" s="30"/>
      <c r="D107" s="31"/>
      <c r="E107" s="31"/>
      <c r="F107" s="30"/>
      <c r="G107" s="32"/>
    </row>
    <row r="108" spans="1:8" s="2" customFormat="1" ht="18.600000000000001" customHeight="1" x14ac:dyDescent="0.25">
      <c r="A108" s="1"/>
      <c r="B108" s="16"/>
      <c r="C108" s="5" t="s">
        <v>7</v>
      </c>
      <c r="D108" s="90" t="s">
        <v>88</v>
      </c>
      <c r="E108" s="17"/>
      <c r="F108" s="16"/>
      <c r="G108" s="77"/>
    </row>
    <row r="109" spans="1:8" s="33" customFormat="1" x14ac:dyDescent="0.25">
      <c r="A109" s="29"/>
      <c r="B109" s="30"/>
      <c r="C109" s="50"/>
      <c r="D109" s="115"/>
      <c r="E109" s="116"/>
      <c r="F109" s="116"/>
      <c r="G109" s="32"/>
    </row>
    <row r="110" spans="1:8" s="33" customFormat="1" x14ac:dyDescent="0.25">
      <c r="A110" s="29"/>
      <c r="B110" s="30"/>
      <c r="C110" s="50"/>
      <c r="D110" s="93" t="s">
        <v>54</v>
      </c>
      <c r="E110" s="92"/>
      <c r="F110" s="92"/>
      <c r="G110" s="32"/>
    </row>
    <row r="111" spans="1:8" s="33" customFormat="1" x14ac:dyDescent="0.25">
      <c r="A111" s="29"/>
      <c r="B111" s="30"/>
      <c r="C111" s="50"/>
      <c r="D111" s="115"/>
      <c r="E111" s="116"/>
      <c r="F111" s="116"/>
      <c r="G111" s="32"/>
    </row>
    <row r="112" spans="1:8" x14ac:dyDescent="0.25">
      <c r="A112" s="80"/>
      <c r="B112" s="80"/>
      <c r="C112" s="5" t="s">
        <v>11</v>
      </c>
      <c r="D112" s="112" t="s">
        <v>56</v>
      </c>
      <c r="E112" s="113"/>
      <c r="F112" s="46"/>
      <c r="G112" s="8"/>
    </row>
    <row r="113" spans="1:7" s="2" customFormat="1" ht="19.5" customHeight="1" x14ac:dyDescent="0.25">
      <c r="A113" s="1"/>
      <c r="B113" s="16"/>
      <c r="C113" s="16"/>
      <c r="D113" s="20" t="s">
        <v>55</v>
      </c>
      <c r="E113" s="20"/>
      <c r="F113" s="16"/>
      <c r="G113" s="77"/>
    </row>
    <row r="114" spans="1:7" ht="24.95" customHeight="1" x14ac:dyDescent="0.25">
      <c r="A114" s="4"/>
      <c r="B114" s="5"/>
      <c r="C114" s="5"/>
      <c r="D114" s="6"/>
      <c r="E114" s="6"/>
      <c r="F114" s="5"/>
      <c r="G114" s="8"/>
    </row>
    <row r="115" spans="1:7" x14ac:dyDescent="0.25">
      <c r="A115" s="80"/>
      <c r="B115" s="80"/>
      <c r="C115" s="90" t="s">
        <v>12</v>
      </c>
      <c r="D115" s="112" t="s">
        <v>57</v>
      </c>
      <c r="E115" s="113"/>
      <c r="F115" s="46"/>
      <c r="G115" s="8"/>
    </row>
    <row r="116" spans="1:7" s="2" customFormat="1" ht="30.95" customHeight="1" x14ac:dyDescent="0.25">
      <c r="A116" s="1"/>
      <c r="B116" s="16"/>
      <c r="C116" s="16"/>
      <c r="D116" s="94" t="s">
        <v>89</v>
      </c>
      <c r="E116" s="20"/>
      <c r="F116" s="16"/>
      <c r="G116" s="77"/>
    </row>
    <row r="117" spans="1:7" x14ac:dyDescent="0.25">
      <c r="A117" s="4"/>
      <c r="B117" s="5"/>
      <c r="C117" s="5"/>
      <c r="D117" s="6"/>
      <c r="E117" s="6"/>
      <c r="F117" s="5"/>
      <c r="G117" s="8"/>
    </row>
    <row r="118" spans="1:7" s="33" customFormat="1" x14ac:dyDescent="0.25">
      <c r="A118" s="29"/>
      <c r="B118" s="30"/>
      <c r="C118" s="50"/>
      <c r="D118" s="93" t="s">
        <v>58</v>
      </c>
      <c r="E118" s="92"/>
      <c r="F118" s="92"/>
      <c r="G118" s="32"/>
    </row>
    <row r="119" spans="1:7" x14ac:dyDescent="0.25">
      <c r="A119" s="4"/>
      <c r="B119" s="5"/>
      <c r="C119" s="5"/>
      <c r="D119" s="6"/>
      <c r="E119" s="6"/>
      <c r="F119" s="5"/>
      <c r="G119" s="8"/>
    </row>
    <row r="120" spans="1:7" x14ac:dyDescent="0.25">
      <c r="A120" s="80"/>
      <c r="B120" s="80"/>
      <c r="C120" s="5"/>
      <c r="D120" s="112" t="s">
        <v>90</v>
      </c>
      <c r="E120" s="113"/>
      <c r="F120" s="46"/>
      <c r="G120" s="8"/>
    </row>
    <row r="121" spans="1:7" s="2" customFormat="1" ht="18.95" customHeight="1" x14ac:dyDescent="0.25">
      <c r="A121" s="1"/>
      <c r="B121" s="16"/>
      <c r="C121" s="5"/>
      <c r="D121" s="90"/>
      <c r="E121" s="17"/>
      <c r="F121" s="16"/>
      <c r="G121" s="77"/>
    </row>
    <row r="122" spans="1:7" x14ac:dyDescent="0.25">
      <c r="A122" s="4"/>
      <c r="B122" s="5"/>
      <c r="C122" s="5"/>
      <c r="D122" s="6"/>
      <c r="E122" s="6"/>
      <c r="F122" s="5"/>
      <c r="G122" s="8"/>
    </row>
    <row r="123" spans="1:7" x14ac:dyDescent="0.25">
      <c r="A123" s="4"/>
      <c r="B123" s="5"/>
      <c r="C123" s="5"/>
      <c r="D123" s="6"/>
      <c r="E123" s="6"/>
      <c r="F123" s="5"/>
      <c r="G123" s="8"/>
    </row>
    <row r="124" spans="1:7" s="11" customFormat="1" ht="20.100000000000001" customHeight="1" x14ac:dyDescent="0.25">
      <c r="A124" s="80" t="s">
        <v>23</v>
      </c>
      <c r="B124" s="19"/>
      <c r="C124" s="79" t="s">
        <v>42</v>
      </c>
      <c r="D124" s="9"/>
      <c r="E124" s="10"/>
      <c r="F124" s="10"/>
      <c r="G124" s="8"/>
    </row>
    <row r="125" spans="1:7" x14ac:dyDescent="0.25">
      <c r="A125" s="4"/>
      <c r="B125" s="5"/>
      <c r="C125" s="5"/>
      <c r="D125" s="6"/>
      <c r="E125" s="6"/>
      <c r="F125" s="5"/>
      <c r="G125" s="8"/>
    </row>
    <row r="126" spans="1:7" s="2" customFormat="1" ht="18.600000000000001" customHeight="1" x14ac:dyDescent="0.25">
      <c r="A126" s="1"/>
      <c r="B126" s="16"/>
      <c r="C126" s="16"/>
      <c r="D126" s="90" t="s">
        <v>91</v>
      </c>
      <c r="E126" s="17"/>
      <c r="F126" s="16"/>
      <c r="G126" s="77"/>
    </row>
    <row r="127" spans="1:7" x14ac:dyDescent="0.25">
      <c r="A127" s="4"/>
      <c r="B127" s="5"/>
      <c r="C127" s="5"/>
      <c r="D127" s="91" t="s">
        <v>52</v>
      </c>
      <c r="E127" s="6"/>
      <c r="F127" s="5"/>
      <c r="G127" s="8"/>
    </row>
    <row r="128" spans="1:7" x14ac:dyDescent="0.25">
      <c r="A128" s="4"/>
      <c r="B128" s="5"/>
      <c r="C128" s="5"/>
      <c r="D128" s="6"/>
      <c r="E128" s="6"/>
      <c r="F128" s="5"/>
      <c r="G128" s="8"/>
    </row>
    <row r="129" spans="1:7" x14ac:dyDescent="0.25">
      <c r="A129" s="4"/>
      <c r="B129" s="5"/>
      <c r="C129" s="5"/>
      <c r="D129" s="6"/>
      <c r="E129" s="6"/>
      <c r="F129" s="5"/>
      <c r="G129" s="8"/>
    </row>
    <row r="130" spans="1:7" ht="20.100000000000001" customHeight="1" x14ac:dyDescent="0.25">
      <c r="A130" s="82"/>
      <c r="B130" s="129" t="s">
        <v>53</v>
      </c>
      <c r="C130" s="129"/>
      <c r="D130" s="129"/>
      <c r="E130" s="34"/>
      <c r="F130" s="45"/>
      <c r="G130" s="8"/>
    </row>
    <row r="131" spans="1:7" ht="15" customHeight="1" x14ac:dyDescent="0.25">
      <c r="A131" s="4"/>
      <c r="B131" s="5"/>
      <c r="C131" s="5"/>
      <c r="D131" s="35"/>
      <c r="E131" s="45"/>
      <c r="F131" s="45"/>
      <c r="G131" s="8"/>
    </row>
    <row r="132" spans="1:7" ht="24.6" customHeight="1" x14ac:dyDescent="0.25">
      <c r="A132" s="4"/>
      <c r="B132" s="5"/>
      <c r="C132" s="5"/>
      <c r="D132" s="117"/>
      <c r="E132" s="118"/>
      <c r="F132" s="119"/>
      <c r="G132" s="8"/>
    </row>
    <row r="133" spans="1:7" ht="15" customHeight="1" x14ac:dyDescent="0.25">
      <c r="A133" s="4"/>
      <c r="B133" s="5"/>
      <c r="C133" s="5"/>
      <c r="D133" s="36" t="s">
        <v>24</v>
      </c>
      <c r="E133" s="36"/>
      <c r="F133" s="45"/>
      <c r="G133" s="8"/>
    </row>
    <row r="134" spans="1:7" ht="15" customHeight="1" x14ac:dyDescent="0.25">
      <c r="A134" s="4"/>
      <c r="B134" s="5"/>
      <c r="C134" s="5"/>
      <c r="D134" s="35"/>
      <c r="E134" s="45"/>
      <c r="F134" s="45"/>
      <c r="G134" s="8"/>
    </row>
    <row r="135" spans="1:7" ht="24.6" customHeight="1" x14ac:dyDescent="0.25">
      <c r="A135" s="4"/>
      <c r="B135" s="5"/>
      <c r="C135" s="5"/>
      <c r="D135" s="117"/>
      <c r="E135" s="118"/>
      <c r="F135" s="119"/>
      <c r="G135" s="8"/>
    </row>
    <row r="136" spans="1:7" ht="15" customHeight="1" x14ac:dyDescent="0.25">
      <c r="A136" s="4"/>
      <c r="B136" s="5"/>
      <c r="C136" s="5"/>
      <c r="D136" s="36" t="s">
        <v>25</v>
      </c>
      <c r="E136" s="36"/>
      <c r="F136" s="45"/>
      <c r="G136" s="8"/>
    </row>
    <row r="137" spans="1:7" ht="15" customHeight="1" x14ac:dyDescent="0.25">
      <c r="A137" s="4"/>
      <c r="B137" s="5"/>
      <c r="C137" s="5"/>
      <c r="D137" s="35"/>
      <c r="E137" s="45"/>
      <c r="F137" s="45"/>
      <c r="G137" s="8"/>
    </row>
    <row r="138" spans="1:7" ht="24.6" customHeight="1" x14ac:dyDescent="0.25">
      <c r="A138" s="4"/>
      <c r="B138" s="5"/>
      <c r="C138" s="5"/>
      <c r="D138" s="142"/>
      <c r="E138" s="118"/>
      <c r="F138" s="119"/>
      <c r="G138" s="8"/>
    </row>
    <row r="139" spans="1:7" ht="15" customHeight="1" x14ac:dyDescent="0.25">
      <c r="A139" s="4"/>
      <c r="B139" s="5"/>
      <c r="C139" s="5"/>
      <c r="D139" s="36" t="s">
        <v>26</v>
      </c>
      <c r="E139" s="36"/>
      <c r="F139" s="45"/>
      <c r="G139" s="8"/>
    </row>
    <row r="140" spans="1:7" ht="15" customHeight="1" x14ac:dyDescent="0.25">
      <c r="A140" s="4"/>
      <c r="B140" s="5"/>
      <c r="C140" s="5"/>
      <c r="D140" s="35"/>
      <c r="E140" s="45"/>
      <c r="F140" s="45"/>
      <c r="G140" s="8"/>
    </row>
    <row r="141" spans="1:7" ht="20.100000000000001" customHeight="1" x14ac:dyDescent="0.25">
      <c r="A141" s="82"/>
      <c r="B141" s="129" t="s">
        <v>92</v>
      </c>
      <c r="C141" s="129"/>
      <c r="D141" s="129"/>
      <c r="E141" s="34"/>
      <c r="F141" s="45"/>
      <c r="G141" s="8"/>
    </row>
    <row r="142" spans="1:7" ht="15" customHeight="1" x14ac:dyDescent="0.25">
      <c r="A142" s="4"/>
      <c r="B142" s="5"/>
      <c r="C142" s="5"/>
      <c r="D142" s="35"/>
      <c r="E142" s="45"/>
      <c r="F142" s="45"/>
      <c r="G142" s="8"/>
    </row>
    <row r="143" spans="1:7" ht="24.6" customHeight="1" x14ac:dyDescent="0.25">
      <c r="A143" s="4"/>
      <c r="B143" s="5"/>
      <c r="C143" s="5"/>
      <c r="D143" s="117"/>
      <c r="E143" s="118"/>
      <c r="F143" s="119"/>
      <c r="G143" s="8"/>
    </row>
    <row r="144" spans="1:7" ht="15" customHeight="1" x14ac:dyDescent="0.25">
      <c r="A144" s="4"/>
      <c r="B144" s="5"/>
      <c r="C144" s="5"/>
      <c r="D144" s="36" t="s">
        <v>27</v>
      </c>
      <c r="E144" s="36"/>
      <c r="F144" s="45"/>
      <c r="G144" s="8"/>
    </row>
    <row r="145" spans="1:7" ht="5.0999999999999996" customHeight="1" x14ac:dyDescent="0.25">
      <c r="A145" s="4"/>
      <c r="B145" s="37"/>
      <c r="C145" s="37"/>
      <c r="D145" s="38"/>
      <c r="E145" s="38"/>
      <c r="F145" s="37"/>
      <c r="G145" s="8"/>
    </row>
    <row r="146" spans="1:7" x14ac:dyDescent="0.25">
      <c r="A146" s="4"/>
      <c r="B146" s="37"/>
      <c r="C146" s="37"/>
      <c r="D146" s="38"/>
      <c r="E146" s="38"/>
      <c r="F146" s="37"/>
      <c r="G146" s="8"/>
    </row>
    <row r="147" spans="1:7" ht="22.35" customHeight="1" x14ac:dyDescent="0.25">
      <c r="A147" s="4"/>
      <c r="B147" s="130"/>
      <c r="C147" s="131"/>
      <c r="D147" s="132"/>
      <c r="E147" s="6"/>
      <c r="F147" s="37"/>
      <c r="G147" s="8"/>
    </row>
    <row r="148" spans="1:7" x14ac:dyDescent="0.25">
      <c r="A148" s="4"/>
      <c r="B148" s="24" t="s">
        <v>28</v>
      </c>
      <c r="C148" s="16"/>
      <c r="D148" s="16"/>
      <c r="E148" s="38"/>
      <c r="F148" s="37"/>
      <c r="G148" s="8"/>
    </row>
    <row r="149" spans="1:7" x14ac:dyDescent="0.25">
      <c r="A149" s="4"/>
      <c r="B149" s="24"/>
      <c r="C149" s="16"/>
      <c r="D149" s="16"/>
      <c r="E149" s="38"/>
      <c r="F149" s="37"/>
      <c r="G149" s="8"/>
    </row>
    <row r="150" spans="1:7" x14ac:dyDescent="0.25">
      <c r="A150" s="4"/>
      <c r="B150" s="37"/>
      <c r="C150" s="37"/>
      <c r="D150" s="38"/>
      <c r="E150" s="38"/>
      <c r="F150" s="37"/>
      <c r="G150" s="8"/>
    </row>
    <row r="151" spans="1:7" x14ac:dyDescent="0.25">
      <c r="A151" s="4"/>
      <c r="B151" s="37"/>
      <c r="C151" s="39"/>
      <c r="D151" s="39"/>
      <c r="E151" s="38"/>
      <c r="F151" s="37"/>
      <c r="G151" s="8"/>
    </row>
    <row r="152" spans="1:7" x14ac:dyDescent="0.25">
      <c r="A152" s="4"/>
      <c r="B152" s="37"/>
      <c r="C152" s="39"/>
      <c r="D152" s="39"/>
      <c r="E152" s="38"/>
      <c r="F152" s="37"/>
      <c r="G152" s="8"/>
    </row>
    <row r="153" spans="1:7" ht="21" customHeight="1" x14ac:dyDescent="0.25">
      <c r="A153" s="4"/>
      <c r="B153" s="37"/>
      <c r="C153" s="7"/>
      <c r="D153" s="49"/>
      <c r="E153" s="120" t="s">
        <v>29</v>
      </c>
      <c r="F153" s="120"/>
      <c r="G153" s="120"/>
    </row>
    <row r="154" spans="1:7" ht="29.1" customHeight="1" x14ac:dyDescent="0.25">
      <c r="A154" s="4"/>
      <c r="B154" s="37"/>
      <c r="C154" s="39"/>
      <c r="D154" s="39"/>
      <c r="E154" s="114"/>
      <c r="F154" s="114"/>
      <c r="G154" s="114"/>
    </row>
    <row r="155" spans="1:7" ht="11.25" customHeight="1" x14ac:dyDescent="0.25">
      <c r="A155" s="4"/>
      <c r="B155" s="37"/>
      <c r="C155" s="39"/>
      <c r="D155" s="39"/>
      <c r="E155" s="95"/>
      <c r="F155" s="95"/>
      <c r="G155" s="95"/>
    </row>
    <row r="156" spans="1:7" ht="30.6" customHeight="1" x14ac:dyDescent="0.25">
      <c r="B156" s="109" t="s">
        <v>93</v>
      </c>
      <c r="C156" s="109"/>
      <c r="D156" s="109"/>
      <c r="E156" s="109"/>
      <c r="F156" s="109"/>
      <c r="G156" s="109"/>
    </row>
  </sheetData>
  <sheetProtection algorithmName="SHA-512" hashValue="saO56RRaLRF1vK7FX3PPghhcL9ETrZRHuJtfzGO/ohecftY5va56yQ+ErD4WKMwDZPy6+ll9mLW7HYlmx9pP/w==" saltValue="meEC7pSA96tFkN2UL8P6jg==" spinCount="100000" sheet="1" objects="1" scenarios="1"/>
  <protectedRanges>
    <protectedRange sqref="G3 D6 D9 G15 G22 B147 G26 G34 G37 G40 G43 G62 G97 G88 G73 D132 D135 D138 D143 G75 G126 G108 G113 G116 G121" name="Bereich1"/>
  </protectedRanges>
  <dataConsolidate/>
  <customSheetViews>
    <customSheetView guid="{5B68C9F1-662A-4971-9C85-4EC3618CF521}" scale="90">
      <pane ySplit="3" topLeftCell="A19" activePane="bottomLeft" state="frozen"/>
      <selection pane="bottomLeft" activeCell="F13" sqref="F13"/>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horizontalDpi="4294967294" r:id="rId1"/>
      <headerFooter>
        <oddHeader>&amp;L&amp;8   Ausgleichsfonds nach §17 a KHG
   bei der Krankenhausgesellschaft NW  Humboldtstraße 31, 40237 Düsseldorf</oddHeader>
        <oddFooter xml:space="preserve">&amp;L&amp;9Muster 1&amp;R&amp;9&amp;P von &amp;N    </oddFooter>
      </headerFooter>
    </customSheetView>
    <customSheetView guid="{4FF83812-2203-4C19-AD8F-CD17B11A66B9}" scale="90">
      <pane ySplit="3" topLeftCell="A7" activePane="bottomLeft" state="frozen"/>
      <selection pane="bottomLeft" activeCell="I20" sqref="I20"/>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r:id="rId2"/>
      <headerFooter>
        <oddHeader>&amp;L&amp;8   Ausgleichsfonds nach §17 a KHG
   bei der Krankenhausgesellschaft NRW  Humboldtstraße 31, 40237 Düsseldorf&amp;R&amp;"-,Fett"&amp;8Frist: 31.07.2018</oddHeader>
        <oddFooter xml:space="preserve">&amp;L&amp;9Muster 1&amp;R&amp;9&amp;P von &amp;N    </oddFooter>
      </headerFooter>
    </customSheetView>
  </customSheetViews>
  <mergeCells count="57">
    <mergeCell ref="A52:F52"/>
    <mergeCell ref="A54:F54"/>
    <mergeCell ref="D96:F96"/>
    <mergeCell ref="D64:F64"/>
    <mergeCell ref="D138:F138"/>
    <mergeCell ref="D71:F71"/>
    <mergeCell ref="A69:F69"/>
    <mergeCell ref="B130:D130"/>
    <mergeCell ref="D60:F60"/>
    <mergeCell ref="B141:D141"/>
    <mergeCell ref="D143:F143"/>
    <mergeCell ref="B147:D147"/>
    <mergeCell ref="C1:F1"/>
    <mergeCell ref="C5:F5"/>
    <mergeCell ref="D6:F6"/>
    <mergeCell ref="D7:F7"/>
    <mergeCell ref="D8:F8"/>
    <mergeCell ref="D42:E42"/>
    <mergeCell ref="A95:F95"/>
    <mergeCell ref="D87:F87"/>
    <mergeCell ref="D61:F61"/>
    <mergeCell ref="D99:F99"/>
    <mergeCell ref="A50:F50"/>
    <mergeCell ref="A56:F56"/>
    <mergeCell ref="D58:F58"/>
    <mergeCell ref="D9:F9"/>
    <mergeCell ref="D10:F10"/>
    <mergeCell ref="D20:F20"/>
    <mergeCell ref="D45:F46"/>
    <mergeCell ref="D25:F25"/>
    <mergeCell ref="D22:F22"/>
    <mergeCell ref="D34:F34"/>
    <mergeCell ref="D39:F39"/>
    <mergeCell ref="D14:E14"/>
    <mergeCell ref="D24:F24"/>
    <mergeCell ref="D28:F28"/>
    <mergeCell ref="D33:F33"/>
    <mergeCell ref="D19:F19"/>
    <mergeCell ref="D32:F32"/>
    <mergeCell ref="D21:F21"/>
    <mergeCell ref="D36:F36"/>
    <mergeCell ref="B156:G156"/>
    <mergeCell ref="A85:F85"/>
    <mergeCell ref="D70:F70"/>
    <mergeCell ref="D81:F81"/>
    <mergeCell ref="A103:F103"/>
    <mergeCell ref="D109:F109"/>
    <mergeCell ref="D86:F86"/>
    <mergeCell ref="D90:F90"/>
    <mergeCell ref="D77:F77"/>
    <mergeCell ref="D111:F111"/>
    <mergeCell ref="D112:E112"/>
    <mergeCell ref="D115:E115"/>
    <mergeCell ref="D120:E120"/>
    <mergeCell ref="D135:F135"/>
    <mergeCell ref="D132:F132"/>
    <mergeCell ref="E153:G154"/>
  </mergeCells>
  <dataValidations count="18">
    <dataValidation type="whole" operator="lessThanOrEqual" allowBlank="1" showInputMessage="1" showErrorMessage="1" error="Hier muss ein negativer Wert eingetragen werden." prompt="negativer Wert" sqref="G73 G88 G97 G62 G75" xr:uid="{00000000-0002-0000-0200-000000000000}">
      <formula1>0</formula1>
    </dataValidation>
    <dataValidation type="decimal" operator="greaterThan" showInputMessage="1" showErrorMessage="1" error="Hier muss ein positiver Wert eingegeben werden." promptTitle="Erlöse" prompt="Betrag bitte nicht auf- oder abrunden" sqref="G22" xr:uid="{00000000-0002-0000-0200-000002000000}">
      <formula1>0</formula1>
    </dataValidation>
    <dataValidation type="decimal" allowBlank="1" showInputMessage="1" showErrorMessage="1" promptTitle="Erlöse individuell" prompt="Wert kann positiv oder negativ sein_x000a_(Betrag bitte nicht auf- oder abrunden)" sqref="G26" xr:uid="{00000000-0002-0000-0200-000003000000}">
      <formula1>-10000000</formula1>
      <formula2>10000000</formula2>
    </dataValidation>
    <dataValidation type="whole" operator="greaterThan" allowBlank="1" showInputMessage="1" showErrorMessage="1" promptTitle="Fallzahl" sqref="G34" xr:uid="{00000000-0002-0000-0200-000004000000}">
      <formula1>0</formula1>
    </dataValidation>
    <dataValidation type="whole" operator="greaterThanOrEqual" allowBlank="1" showInputMessage="1" showErrorMessage="1" sqref="G40 G37" xr:uid="{00000000-0002-0000-0200-000005000000}">
      <formula1>0</formula1>
    </dataValidation>
    <dataValidation type="decimal" operator="greaterThan" showInputMessage="1" showErrorMessage="1" error="Hier muss ein positiver Betrag eingetragen werden." promptTitle="abgeführter Gesamtbetrag" prompt="Betrag bitte nicht auf- oder abrunden" sqref="G43" xr:uid="{00000000-0002-0000-0200-000006000000}">
      <formula1>0</formula1>
    </dataValidation>
    <dataValidation type="decimal" showInputMessage="1" showErrorMessage="1" promptTitle="Saldo" prompt="Betrag wird automatisch ermittelt" sqref="G47" xr:uid="{00000000-0002-0000-0200-000007000000}">
      <formula1>-10000000000</formula1>
      <formula2>10000000000</formula2>
    </dataValidation>
    <dataValidation type="decimal" operator="greaterThan" showInputMessage="1" showErrorMessage="1" error="Es muss ein positiver Wert eingetragen werden." promptTitle="Einnahmen des KH" prompt="Betrag bitte nicht auf- oder abrunden" sqref="G15" xr:uid="{00000000-0002-0000-0200-000008000000}">
      <formula1>0</formula1>
    </dataValidation>
    <dataValidation type="whole" operator="greaterThan" showInputMessage="1" showErrorMessage="1" prompt="9-stellige Krankenhaus-IK-Nummer" sqref="D9:F9" xr:uid="{00000000-0002-0000-0200-000009000000}">
      <formula1>1</formula1>
    </dataValidation>
    <dataValidation type="whole" allowBlank="1" showInputMessage="1" showErrorMessage="1" prompt="Ziffer zwischen 5001 bis 5999" sqref="G3" xr:uid="{00000000-0002-0000-0200-00000A000000}">
      <formula1>5000</formula1>
      <formula2>5999</formula2>
    </dataValidation>
    <dataValidation showInputMessage="1" showErrorMessage="1" sqref="D6:F6" xr:uid="{00000000-0002-0000-0200-00000B000000}"/>
    <dataValidation operator="notEqual" showInputMessage="1" showErrorMessage="1" promptTitle="Gesamterlöse" prompt="Betrag wird automatisch ermittelt" sqref="G29" xr:uid="{00000000-0002-0000-0200-00000C000000}"/>
    <dataValidation type="decimal" operator="greaterThan" showErrorMessage="1" error="Es muss ein positiver Wert eingetragen werden." sqref="G126" xr:uid="{00000000-0002-0000-0200-00000D000000}">
      <formula1>0</formula1>
    </dataValidation>
    <dataValidation type="decimal" operator="lessThan" showInputMessage="1" showErrorMessage="1" error="Hier muss ein negativer Betrag eingetragen werden." prompt="Betrag aus A. mit umgekehrtem Vorzeichen" sqref="G113" xr:uid="{00000000-0002-0000-0200-00000E000000}">
      <formula1>0</formula1>
    </dataValidation>
    <dataValidation type="decimal" showInputMessage="1" showErrorMessage="1" error="Hier muss ein negativer Betrag eingetragen werden." promptTitle="Erlöse individuell" prompt="Betrag kann positiv oder negativ sein." sqref="G116" xr:uid="{00000000-0002-0000-0200-00000F000000}">
      <formula1>-1000000000</formula1>
      <formula2>1000000000</formula2>
    </dataValidation>
    <dataValidation type="decimal" errorStyle="information" sqref="G121" xr:uid="{00000000-0002-0000-0200-000010000000}">
      <formula1>-1000000000</formula1>
      <formula2>1000000000</formula2>
    </dataValidation>
    <dataValidation type="decimal" operator="greaterThanOrEqual" allowBlank="1" showInputMessage="1" showErrorMessage="1" prompt="Betrag wird automatisch ermittelt" sqref="G66 G79 G101 G71 G83:G92" xr:uid="{00000000-0002-0000-0200-000011000000}">
      <formula1>0</formula1>
    </dataValidation>
    <dataValidation operator="greaterThan" showErrorMessage="1" error="Es muss ein positiver Wert eingetragen werden." sqref="G108" xr:uid="{B2B2DBFF-0B0A-4C56-9F83-F1135014F4D9}"/>
  </dataValidations>
  <pageMargins left="0.59055118110236227" right="0.59055118110236227" top="0.98425196850393704" bottom="0.78740157480314965" header="0.39370078740157483" footer="0.39370078740157483"/>
  <pageSetup paperSize="9" scale="90" fitToHeight="2" orientation="portrait" r:id="rId3"/>
  <headerFooter>
    <oddHeader>&amp;L&amp;8   Ausgleichsfonds nach §17 a KHG
   bei der Krankenhausgesellschaft NRW  Humboldtstraße 31, 40237 Düsseldorf&amp;R&amp;"-,Fett"&amp;8Frist: 31.07.2024</oddHeader>
    <oddFooter xml:space="preserve">&amp;L&amp;9Muster 1b&amp;R&amp;9&amp;P von &amp;N    </oddFooter>
  </headerFooter>
  <rowBreaks count="6" manualBreakCount="6">
    <brk id="30" max="6" man="1"/>
    <brk id="48" max="16383" man="1"/>
    <brk id="68" max="6" man="1"/>
    <brk id="84" max="6" man="1"/>
    <brk id="103" max="16383" man="1"/>
    <brk id="128" max="6" man="1"/>
  </rowBreaks>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1</vt:lpstr>
      <vt:lpstr>Deckblatt!Druckbereich</vt:lpstr>
      <vt:lpstr>'Muster 1'!Druckbereich</vt:lpstr>
      <vt:lpstr>'Muster 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Annette Noll (KGNW)</cp:lastModifiedBy>
  <cp:lastPrinted>2023-12-18T09:03:44Z</cp:lastPrinted>
  <dcterms:created xsi:type="dcterms:W3CDTF">2012-02-03T10:46:54Z</dcterms:created>
  <dcterms:modified xsi:type="dcterms:W3CDTF">2023-12-18T09:05:53Z</dcterms:modified>
</cp:coreProperties>
</file>