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showInkAnnotation="0" defaultThemeVersion="124226"/>
  <mc:AlternateContent xmlns:mc="http://schemas.openxmlformats.org/markup-compatibility/2006">
    <mc:Choice Requires="x15">
      <x15ac:absPath xmlns:x15ac="http://schemas.microsoft.com/office/spreadsheetml/2010/11/ac" url="U:\Projekte\Ausbildung_§17a\A-Verfahren\f_WJ_2022\Muster_KGNW\"/>
    </mc:Choice>
  </mc:AlternateContent>
  <xr:revisionPtr revIDLastSave="0" documentId="13_ncr:1_{C5FFD404-6FB8-44C4-A7F1-BF4C12467EA2}" xr6:coauthVersionLast="47" xr6:coauthVersionMax="47" xr10:uidLastSave="{00000000-0000-0000-0000-000000000000}"/>
  <workbookProtection workbookPassword="D80E" lockStructure="1"/>
  <bookViews>
    <workbookView xWindow="-120" yWindow="-120" windowWidth="29040" windowHeight="15840" activeTab="2" xr2:uid="{00000000-000D-0000-FFFF-FFFF00000000}"/>
  </bookViews>
  <sheets>
    <sheet name="Hinweis" sheetId="6" r:id="rId1"/>
    <sheet name="Deckblatt" sheetId="5" r:id="rId2"/>
    <sheet name="Muster 2" sheetId="4" r:id="rId3"/>
  </sheets>
  <definedNames>
    <definedName name="_xlnm.Print_Area" localSheetId="1">Deckblatt!$A$1:$G$23</definedName>
    <definedName name="_xlnm.Print_Area" localSheetId="2">'Muster 2'!$A$1:$G$115</definedName>
    <definedName name="_xlnm.Print_Titles" localSheetId="2">'Muster 2'!$1:$4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1" i="4" l="1"/>
  <c r="E51" i="4" s="1"/>
  <c r="F22" i="4"/>
  <c r="F18" i="4"/>
  <c r="G87" i="4"/>
  <c r="E87" i="4" s="1"/>
  <c r="G74" i="4"/>
  <c r="G78" i="4"/>
  <c r="G61" i="4"/>
  <c r="E61" i="4" s="1"/>
  <c r="G32" i="4"/>
  <c r="E78" i="4" l="1"/>
  <c r="E74" i="4"/>
  <c r="E32" i="4" l="1"/>
</calcChain>
</file>

<file path=xl/sharedStrings.xml><?xml version="1.0" encoding="utf-8"?>
<sst xmlns="http://schemas.openxmlformats.org/spreadsheetml/2006/main" count="73" uniqueCount="70">
  <si>
    <r>
      <rPr>
        <u/>
        <sz val="11"/>
        <color indexed="8"/>
        <rFont val="Calibri"/>
        <family val="2"/>
      </rPr>
      <t>KHID</t>
    </r>
    <r>
      <rPr>
        <sz val="11"/>
        <color theme="1"/>
        <rFont val="Calibri"/>
        <family val="2"/>
        <scheme val="minor"/>
      </rPr>
      <t xml:space="preserve">:   
</t>
    </r>
  </si>
  <si>
    <t>(Name des Krankenhauses)</t>
  </si>
  <si>
    <t>(IK-Nr. des Krankenhauses)</t>
  </si>
  <si>
    <t>Erlöse und Fallzahlen aus den in Rechnung gestellten Ausbildungszuschlägen</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</si>
  <si>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</si>
  <si>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</si>
  <si>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</si>
  <si>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</si>
  <si>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</si>
  <si>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</si>
  <si>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</si>
  <si>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</si>
  <si>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</si>
  <si>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</si>
  <si>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</si>
  <si>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</si>
  <si>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</si>
  <si>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</si>
  <si>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Ort, Datum</t>
  </si>
  <si>
    <t>Unterschrift des gesetzlichen Vertreters des Krankenhausträgers</t>
  </si>
  <si>
    <t>(Muster 2)</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</si>
  <si>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</si>
  <si>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t xml:space="preserve">Nur die grau hinterlegten Felder können befüllt werden. </t>
  </si>
  <si>
    <r>
      <t>Hinweis</t>
    </r>
    <r>
      <rPr>
        <b/>
        <sz val="12"/>
        <color indexed="8"/>
        <rFont val="Calibri"/>
        <family val="2"/>
      </rPr>
      <t>:</t>
    </r>
  </si>
  <si>
    <r>
      <t xml:space="preserve">Aufstellung des </t>
    </r>
    <r>
      <rPr>
        <b/>
        <u/>
        <sz val="16"/>
        <color indexed="8"/>
        <rFont val="Calibri"/>
        <family val="2"/>
      </rPr>
      <t>nicht ausbildenden</t>
    </r>
    <r>
      <rPr>
        <b/>
        <sz val="16"/>
        <color indexed="8"/>
        <rFont val="Calibri"/>
        <family val="2"/>
      </rPr>
      <t xml:space="preserve"> Krankenhauses</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</si>
  <si>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</si>
  <si>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</si>
  <si>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t>12.</t>
  </si>
  <si>
    <t>13.</t>
  </si>
  <si>
    <t>bei der Krankenhausgesellschaft NRW e.V. Humboldtstraße 31, 40237 Düsseldorf</t>
  </si>
  <si>
    <t xml:space="preserve">Ausgleichsfonds nach § 17a KHG </t>
  </si>
  <si>
    <t>Die nachfolgende Aufstellung ist von Ihrem Abschlussprüfer zu bestätigen. Dieser erteilt in Erweiterung des Prüfungsauftrags einen gesonderten, der KGNW vorzulegenden Vermerk entsprechend § 17a Abs. 7 Satz 2 KHG.</t>
  </si>
  <si>
    <t xml:space="preserve">Vorjahr 2018
</t>
  </si>
  <si>
    <t xml:space="preserve">Vorjahr 2019
</t>
  </si>
  <si>
    <r>
      <t xml:space="preserve"> - </t>
    </r>
    <r>
      <rPr>
        <b/>
        <u/>
        <sz val="11"/>
        <color indexed="8"/>
        <rFont val="Calibri"/>
        <family val="2"/>
      </rPr>
      <t>ohne</t>
    </r>
    <r>
      <rPr>
        <sz val="11"/>
        <color theme="1"/>
        <rFont val="Calibri"/>
        <family val="2"/>
        <scheme val="minor"/>
      </rPr>
      <t xml:space="preserve"> Erstattungsanspruch aus den Korrekturen der Vorjahre 
(siehe nachfolgend 6. bis 13.) - </t>
    </r>
  </si>
  <si>
    <t>1.</t>
  </si>
  <si>
    <t>2.</t>
  </si>
  <si>
    <t>(Bereits in Vorjahren gemeldete Korrekturfälle für das Jahr 2018 dürfen nicht erneut angegeben werden!)</t>
  </si>
  <si>
    <r>
      <t xml:space="preserve">Vorjahr 2020 </t>
    </r>
    <r>
      <rPr>
        <u/>
        <sz val="11"/>
        <color rgb="FFFF0000"/>
        <rFont val="Calibri"/>
        <family val="2"/>
      </rPr>
      <t>(Bitte beachten Sie die unterschiedlichen Zuschlagshöhen)</t>
    </r>
    <r>
      <rPr>
        <u/>
        <sz val="11"/>
        <color indexed="12"/>
        <rFont val="Calibri"/>
        <family val="2"/>
      </rPr>
      <t xml:space="preserve">
</t>
    </r>
  </si>
  <si>
    <t>a. Ausbildungszuschlag 2020 in Höhe von 104,26 €</t>
  </si>
  <si>
    <t>b. Ausbildungszuschlag 2020 in Höhe von 208,52 €</t>
  </si>
  <si>
    <r>
      <rPr>
        <b/>
        <u/>
        <sz val="11"/>
        <rFont val="Calibri"/>
        <family val="2"/>
      </rPr>
      <t>Hinweis:</t>
    </r>
    <r>
      <rPr>
        <b/>
        <sz val="11"/>
        <rFont val="Calibri"/>
        <family val="2"/>
      </rPr>
      <t xml:space="preserve">
Die Beträge aus den Korrekturfällen der Vorjahre werden separat erstattet!</t>
    </r>
  </si>
  <si>
    <t>Ansprechpartner/-in bei Rückfragen in Ihrem Krankenhaus</t>
  </si>
  <si>
    <r>
      <rPr>
        <b/>
        <sz val="11"/>
        <color indexed="8"/>
        <rFont val="Calibri"/>
        <family val="2"/>
      </rPr>
      <t xml:space="preserve">Rechnerischer Saldo (4. abzgl. 1.);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6. bis 13.) -</t>
    </r>
  </si>
  <si>
    <t>für das abgelaufene Budgetjahr 2022</t>
  </si>
  <si>
    <t>Aufstellung der in Rechnung gestellten Ausbildungszuschläge für das Jahr 2022</t>
  </si>
  <si>
    <t>Budgetjahr 2022</t>
  </si>
  <si>
    <t>Aufstellung
über die in Rechnung gestellten Ausbildungszuschläge 
für das Jahr 2022
für das Krankenhaus</t>
  </si>
  <si>
    <t xml:space="preserve">Erlöse aus dem abgerechneten landeseinheitlichen Ausbildungszuschlag 2022 in Höhe von 44,70 € 
</t>
  </si>
  <si>
    <r>
      <t>(</t>
    </r>
    <r>
      <rPr>
        <u/>
        <sz val="11"/>
        <color theme="1"/>
        <rFont val="Calibri"/>
        <family val="2"/>
        <scheme val="minor"/>
      </rPr>
      <t>Berechnung</t>
    </r>
    <r>
      <rPr>
        <sz val="11"/>
        <color theme="1"/>
        <rFont val="Calibri"/>
        <family val="2"/>
        <scheme val="minor"/>
      </rPr>
      <t>: Behandlungsfälle [2.] * Landeszuschlag) bei Aufnahmen in der Zeit vom 01.01.2022 bis 31.12.2022 einschließlich Jahresüberlieger 2022/2023</t>
    </r>
  </si>
  <si>
    <t>Zahl aller zugrunde liegenden (voll- und teilstationären) Behandlungsfälle 2022 abgerechnet mit dem landeseinheitlichen Ausbildungszuschlag in Höhe von 44,70 € einschließlich Jahresüberlieger 2022/2023</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</si>
  <si>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2022/2023 - dividiert durch den Zuschlag in Höhe von 44,70 €)</t>
    </r>
  </si>
  <si>
    <r>
      <t xml:space="preserve">(optionale Angabe)
davon: </t>
    </r>
    <r>
      <rPr>
        <sz val="11"/>
        <color theme="1"/>
        <rFont val="Calibri"/>
        <family val="2"/>
        <scheme val="minor"/>
      </rPr>
      <t>Zahl der (voll- und teilstationären) Behandlungsfälle 2022, für die der in Rechnung gestellte Ausbildungszuschlag noch nicht vereinnahmt werden konnte</t>
    </r>
    <r>
      <rPr>
        <b/>
        <sz val="11"/>
        <color theme="1"/>
        <rFont val="Calibri"/>
        <family val="2"/>
        <scheme val="minor"/>
      </rPr>
      <t xml:space="preserve">
</t>
    </r>
  </si>
  <si>
    <r>
      <rPr>
        <b/>
        <sz val="11"/>
        <color theme="1"/>
        <rFont val="Calibri"/>
        <family val="2"/>
        <scheme val="minor"/>
      </rPr>
      <t xml:space="preserve">Für das Jahr 2022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t>
    </r>
  </si>
  <si>
    <t>Korrektur der Fallzahl- und Erlösangaben aus Vorjahren (2018, 2019, 2020 und 2021)</t>
  </si>
  <si>
    <t>WICHTIG: Ansprüche an die Verbände der Kostenträger aus Korrekturen für das Jahr 2018 (bzw. dem Ausgleichsverfahren 2019) werden nach den getroffenen Vereinbarungen mit Abschluss des hiermit stattfindenden Ausgleichsverfahrens 2022 verjähren. Die KGNW als Verwalter des Ausgleichsfonds kann daher nächstes Jahr im Ausgleichsverfahren 2023 (Budgetjahr 2023) keine Korrekturen für 2018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</si>
  <si>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2018) für voll- und teilstationäre Behandlungsfälle in Rechnung gestellte Ausbildungszuschläge, für die der zunächst abgeführte Ausbildungszuschlag endgültig im Jahr 2022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</si>
  <si>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6.) * Ausbildungszuschlag 2018 (- 87,86 €)
(separate Forderung des Krankenhauses)</t>
    </r>
  </si>
  <si>
    <t>In Vorjahren (hier: ausschließlich 2019) für voll- und teilstationäre Behandlungsfälle in Rechnung gestellte Ausbildungszuschläge, für die der zunächst abgeführte Ausbildungszuschlag endgültig im Jahr 2022 nicht vereinnahmt werden konnte bzw. an die Kostenträger zurückerstattet wurde.</t>
  </si>
  <si>
    <t>(Bereits in Vorjahren gemeldete Korrekturfälle für das Jahr 2019 dürfen nicht erneut angegeben werden!)</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</si>
  <si>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8.) * Ausbildungszuschlag 2019 (- 95,24 €)
(separate Forderung des Krankenhauses)</t>
    </r>
  </si>
  <si>
    <t>(Bereits im Vorjahr gemeldete Korrekturfälle für das Jahr 2020 dürfen nicht erneut angegeben werden!)</t>
  </si>
  <si>
    <t>In Vorjahren (hier: ausschließlich 2020) für voll- und teilstationäre Behandlungsfälle in Rechnung gestellte Ausbildungszuschläge, für die der zunächst abgeführte Ausbildungszuschlag endgültig im Jahr 2022 nicht vereinnahmt werden konnte bzw. an die Kostenträger zurückerstattet wurde.</t>
  </si>
  <si>
    <t>Rechnerischer Erstattungsanspruch aus Korrektur des Vorjahres
a. Berechnung: 
Fälle (aus 10 a.) * Ausbildungszuschlag 2020 (- 104,26 €)
(separate Forderung des Krankenhauses)</t>
  </si>
  <si>
    <t>Rechnerischer Erstattungsanspruch aus Korrektur des Vorjahres
b. Berechnung: 
Fälle (aus 10 b.) * Ausbildungszuschlag 2020 (- 208,52 €)
(separate Forderung des Krankenhauses)</t>
  </si>
  <si>
    <t xml:space="preserve">Vorjahr 2021
</t>
  </si>
  <si>
    <t>In Vorjahren (hier: ausschließlich 2021) für voll- und teilstationäre Behandlungsfälle in Rechnung gestellte Ausbildungszuschläge, für die der zunächst abgeführte Ausbildungszuschlag endgültig im Jahr 2022 nicht vereinnahmt werden konnte bzw. an die Kostenträger zurückerstattet wurde.</t>
  </si>
  <si>
    <t>Rechnerischer Erstattungsanspruch aus zusätzlichen Korrekturen des Vorjahres
Berechnung: 
Fälle (aus 12.) * Ausbildungszuschlag 2021 (- 88,06 €)
(separate Forderung des Krankenhauses)</t>
  </si>
  <si>
    <t>Abschlussprüfer/-in für das Jahr 2022</t>
  </si>
  <si>
    <t>Wir bitten um Übersendung eines Originaldokuments. Sofern Sie uns ein elektronisches Dokument 
zuleiten möchten, muss dieses mit einer qualifizierten elektronischen Signatur versehen sein!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</si>
</sst>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49"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u/>
      <sz val="11"/>
      <name val="Calibri"/>
      <family val="2"/>
    </font>
    <font>
      <b/>
      <sz val="16"/>
      <color indexed="8"/>
      <name val="Calibri"/>
      <family val="2"/>
    </font>
    <font>
      <b/>
      <u/>
      <sz val="16"/>
      <color indexed="8"/>
      <name val="Calibri"/>
      <family val="2"/>
    </font>
    <font>
      <b/>
      <sz val="12"/>
      <color indexed="10"/>
      <name val="Calibri"/>
      <family val="2"/>
    </font>
    <font>
      <b/>
      <u/>
      <sz val="12"/>
      <color indexed="10"/>
      <name val="Calibri"/>
      <family val="2"/>
    </font>
    <font>
      <sz val="11"/>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1"/>
      <name val="Calibri"/>
      <family val="2"/>
      <scheme val="minor"/>
    </font>
    <font>
      <b/>
      <sz val="12"/>
      <color rgb="FF0070C0"/>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sz val="12"/>
      <color theme="1"/>
      <name val="Calibri"/>
      <family val="2"/>
      <scheme val="minor"/>
    </font>
    <font>
      <b/>
      <sz val="11"/>
      <color rgb="FF000000"/>
      <name val="Calibri"/>
      <family val="2"/>
      <scheme val="minor"/>
    </font>
    <font>
      <b/>
      <u/>
      <sz val="12"/>
      <color rgb="FF000000"/>
      <name val="Calibri"/>
      <family val="2"/>
      <scheme val="minor"/>
    </font>
    <font>
      <b/>
      <sz val="11"/>
      <color rgb="FFC00000"/>
      <name val="Calibri"/>
      <family val="2"/>
      <scheme val="minor"/>
    </font>
    <font>
      <b/>
      <u/>
      <sz val="11"/>
      <color rgb="FF0070C0"/>
      <name val="Calibri"/>
      <family val="2"/>
      <scheme val="minor"/>
    </font>
    <font>
      <b/>
      <sz val="12"/>
      <name val="Calibri"/>
      <family val="2"/>
      <scheme val="minor"/>
    </font>
    <font>
      <b/>
      <sz val="11"/>
      <color rgb="FF2730E9"/>
      <name val="Calibri"/>
      <family val="2"/>
      <scheme val="minor"/>
    </font>
    <font>
      <b/>
      <sz val="10"/>
      <color theme="1"/>
      <name val="Calibri"/>
      <family val="2"/>
      <scheme val="minor"/>
    </font>
    <font>
      <b/>
      <sz val="9"/>
      <name val="Calibri"/>
      <family val="2"/>
      <scheme val="minor"/>
    </font>
    <font>
      <b/>
      <u/>
      <sz val="12"/>
      <color rgb="FF2730E9"/>
      <name val="Calibri"/>
      <family val="2"/>
      <scheme val="minor"/>
    </font>
    <font>
      <b/>
      <sz val="16"/>
      <color rgb="FF000000"/>
      <name val="Calibri"/>
      <family val="2"/>
      <scheme val="minor"/>
    </font>
    <font>
      <b/>
      <sz val="12"/>
      <color rgb="FFFF0000"/>
      <name val="Calibri"/>
      <family val="2"/>
      <scheme val="minor"/>
    </font>
    <font>
      <b/>
      <sz val="12"/>
      <color rgb="FFC00000"/>
      <name val="Calibri"/>
      <family val="2"/>
      <scheme val="minor"/>
    </font>
    <font>
      <b/>
      <sz val="12"/>
      <color theme="1"/>
      <name val="Calibri"/>
      <family val="2"/>
      <scheme val="minor"/>
    </font>
    <font>
      <sz val="7"/>
      <color theme="1"/>
      <name val="Calibri"/>
      <family val="2"/>
      <scheme val="minor"/>
    </font>
    <font>
      <b/>
      <u/>
      <sz val="11"/>
      <color theme="10"/>
      <name val="Calibri"/>
      <family val="2"/>
      <scheme val="minor"/>
    </font>
    <font>
      <b/>
      <u/>
      <sz val="11"/>
      <color rgb="FF2730E9"/>
      <name val="Calibri"/>
      <family val="2"/>
      <scheme val="minor"/>
    </font>
    <font>
      <b/>
      <sz val="16"/>
      <color theme="1"/>
      <name val="Calibri"/>
      <family val="2"/>
      <scheme val="minor"/>
    </font>
    <font>
      <u/>
      <sz val="11"/>
      <color theme="1"/>
      <name val="Calibri"/>
      <family val="2"/>
      <scheme val="minor"/>
    </font>
    <font>
      <u/>
      <sz val="11"/>
      <color indexed="12"/>
      <name val="Calibri"/>
      <family val="2"/>
    </font>
    <font>
      <u/>
      <sz val="11"/>
      <color rgb="FF2730E9"/>
      <name val="Calibri"/>
      <family val="2"/>
      <scheme val="minor"/>
    </font>
    <font>
      <u/>
      <sz val="11"/>
      <color indexed="30"/>
      <name val="Calibri"/>
      <family val="2"/>
    </font>
    <font>
      <u/>
      <sz val="11"/>
      <color rgb="FF0070C0"/>
      <name val="Calibri"/>
      <family val="2"/>
      <scheme val="minor"/>
    </font>
    <font>
      <u/>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13" fillId="2" borderId="0" applyNumberFormat="0" applyBorder="0" applyAlignment="0" applyProtection="0"/>
    <xf numFmtId="164" fontId="6" fillId="0" borderId="0" applyFont="0" applyFill="0" applyBorder="0" applyAlignment="0" applyProtection="0"/>
    <xf numFmtId="0" fontId="15" fillId="0" borderId="0" applyNumberFormat="0" applyFill="0" applyBorder="0" applyAlignment="0" applyProtection="0">
      <alignment vertical="top"/>
      <protection locked="0"/>
    </xf>
  </cellStyleXfs>
  <cellXfs count="115">
    <xf numFmtId="0" fontId="0" fillId="0" borderId="0" xfId="0"/>
    <xf numFmtId="0" fontId="16" fillId="3" borderId="0" xfId="0" applyFont="1" applyFill="1" applyAlignment="1">
      <alignment vertical="center"/>
    </xf>
    <xf numFmtId="0" fontId="13" fillId="3" borderId="0" xfId="1" applyFill="1" applyBorder="1" applyAlignment="1">
      <alignment horizontal="center" vertical="center"/>
    </xf>
    <xf numFmtId="0" fontId="16" fillId="0" borderId="0" xfId="0" applyFont="1" applyAlignment="1">
      <alignment vertical="center"/>
    </xf>
    <xf numFmtId="0" fontId="14" fillId="3" borderId="0" xfId="1" applyFont="1" applyFill="1" applyBorder="1" applyAlignment="1">
      <alignment horizontal="center" vertical="center"/>
    </xf>
    <xf numFmtId="0" fontId="16" fillId="3" borderId="0" xfId="0" applyFont="1" applyFill="1" applyAlignment="1">
      <alignment vertical="top"/>
    </xf>
    <xf numFmtId="0" fontId="13" fillId="3" borderId="0" xfId="1" applyFill="1" applyBorder="1" applyAlignment="1">
      <alignment vertical="top"/>
    </xf>
    <xf numFmtId="0" fontId="13" fillId="3" borderId="0" xfId="1" applyFill="1" applyBorder="1" applyAlignment="1">
      <alignment horizontal="left" vertical="top"/>
    </xf>
    <xf numFmtId="0" fontId="16" fillId="0" borderId="0" xfId="0" applyFont="1" applyAlignment="1">
      <alignment vertical="top"/>
    </xf>
    <xf numFmtId="0" fontId="0" fillId="3" borderId="0" xfId="0" applyFill="1" applyAlignment="1">
      <alignment horizontal="center" vertical="top" wrapText="1"/>
    </xf>
    <xf numFmtId="0" fontId="13" fillId="3" borderId="0" xfId="1" applyFill="1" applyBorder="1" applyAlignment="1">
      <alignment horizontal="right" vertical="top"/>
    </xf>
    <xf numFmtId="0" fontId="17" fillId="3" borderId="0" xfId="0" applyFont="1" applyFill="1" applyAlignment="1">
      <alignment vertical="top"/>
    </xf>
    <xf numFmtId="0" fontId="18" fillId="3" borderId="0" xfId="1" applyFont="1" applyFill="1" applyBorder="1" applyAlignment="1">
      <alignment vertical="top"/>
    </xf>
    <xf numFmtId="0" fontId="18" fillId="3" borderId="0" xfId="1" applyFont="1" applyFill="1" applyBorder="1" applyAlignment="1">
      <alignment horizontal="left" vertical="top"/>
    </xf>
    <xf numFmtId="0" fontId="17" fillId="0" borderId="0" xfId="0" applyFont="1" applyAlignment="1">
      <alignment vertical="top"/>
    </xf>
    <xf numFmtId="0" fontId="13" fillId="3" borderId="0" xfId="1" applyFill="1" applyBorder="1" applyAlignment="1">
      <alignment vertical="center"/>
    </xf>
    <xf numFmtId="0" fontId="19" fillId="3" borderId="0" xfId="1" applyFont="1" applyFill="1" applyBorder="1" applyAlignment="1">
      <alignment horizontal="left" vertical="top"/>
    </xf>
    <xf numFmtId="0" fontId="19" fillId="3" borderId="0" xfId="1" applyFont="1" applyFill="1" applyBorder="1" applyAlignment="1">
      <alignment vertical="top"/>
    </xf>
    <xf numFmtId="0" fontId="13" fillId="3" borderId="0" xfId="1" applyFill="1" applyBorder="1" applyAlignment="1">
      <alignment horizontal="left" vertical="center"/>
    </xf>
    <xf numFmtId="164" fontId="13" fillId="3" borderId="0" xfId="1" applyNumberFormat="1" applyFill="1" applyBorder="1" applyAlignment="1">
      <alignment horizontal="right" vertical="top"/>
    </xf>
    <xf numFmtId="0" fontId="20" fillId="0" borderId="0" xfId="0" applyFont="1" applyAlignment="1">
      <alignment vertical="center"/>
    </xf>
    <xf numFmtId="0" fontId="17" fillId="3" borderId="0" xfId="0" applyFont="1" applyFill="1" applyAlignment="1">
      <alignment vertical="center"/>
    </xf>
    <xf numFmtId="0" fontId="14" fillId="3" borderId="0" xfId="1" applyFont="1" applyFill="1" applyBorder="1" applyAlignment="1">
      <alignment vertical="center"/>
    </xf>
    <xf numFmtId="166" fontId="14" fillId="3" borderId="1" xfId="1" applyNumberFormat="1" applyFont="1" applyFill="1" applyBorder="1" applyAlignment="1">
      <alignment horizontal="right" vertical="center"/>
    </xf>
    <xf numFmtId="0" fontId="17" fillId="0" borderId="0" xfId="0" applyFont="1" applyAlignment="1">
      <alignment vertical="center"/>
    </xf>
    <xf numFmtId="0" fontId="21" fillId="3" borderId="0" xfId="1" applyFont="1" applyFill="1" applyBorder="1" applyAlignment="1">
      <alignment horizontal="left" vertical="top"/>
    </xf>
    <xf numFmtId="0" fontId="14" fillId="3" borderId="0" xfId="1" applyFont="1" applyFill="1" applyBorder="1" applyAlignment="1">
      <alignment horizontal="left" vertical="top"/>
    </xf>
    <xf numFmtId="0" fontId="19" fillId="3" borderId="0" xfId="1" applyFont="1" applyFill="1" applyBorder="1" applyAlignment="1">
      <alignment vertical="top" wrapText="1"/>
    </xf>
    <xf numFmtId="0" fontId="22" fillId="3" borderId="0" xfId="1" applyFont="1" applyFill="1" applyBorder="1" applyAlignment="1">
      <alignment horizontal="left" vertical="top" wrapText="1"/>
    </xf>
    <xf numFmtId="0" fontId="14" fillId="3" borderId="9" xfId="1" applyFont="1" applyFill="1" applyBorder="1" applyAlignment="1">
      <alignment vertical="center"/>
    </xf>
    <xf numFmtId="0" fontId="13" fillId="3" borderId="0" xfId="1" applyFill="1" applyAlignment="1">
      <alignment vertical="top"/>
    </xf>
    <xf numFmtId="0" fontId="13" fillId="3" borderId="0" xfId="1" applyFill="1" applyAlignment="1">
      <alignment horizontal="left" vertical="top"/>
    </xf>
    <xf numFmtId="0" fontId="13" fillId="3" borderId="0" xfId="1" applyFill="1" applyAlignment="1">
      <alignment horizontal="center" vertical="top"/>
    </xf>
    <xf numFmtId="0" fontId="13" fillId="0" borderId="0" xfId="1" applyFill="1" applyAlignment="1">
      <alignment vertical="top"/>
    </xf>
    <xf numFmtId="0" fontId="13" fillId="0" borderId="0" xfId="1" applyFill="1" applyAlignment="1">
      <alignment horizontal="left" vertical="top"/>
    </xf>
    <xf numFmtId="0" fontId="13" fillId="0" borderId="0" xfId="1" applyFill="1" applyBorder="1" applyAlignment="1">
      <alignment horizontal="right" vertical="top"/>
    </xf>
    <xf numFmtId="0" fontId="14" fillId="3" borderId="2" xfId="1" applyFont="1" applyFill="1" applyBorder="1" applyAlignment="1">
      <alignment horizontal="right" vertical="center"/>
    </xf>
    <xf numFmtId="0" fontId="14" fillId="3" borderId="3" xfId="1" applyFont="1" applyFill="1" applyBorder="1" applyAlignment="1">
      <alignment horizontal="right" vertical="center"/>
    </xf>
    <xf numFmtId="0" fontId="14" fillId="3" borderId="0" xfId="1" applyFont="1" applyFill="1" applyBorder="1" applyAlignment="1">
      <alignment horizontal="right" vertical="center"/>
    </xf>
    <xf numFmtId="0" fontId="13" fillId="3" borderId="0" xfId="1" applyFill="1" applyBorder="1" applyAlignment="1">
      <alignment horizontal="left" vertical="top" wrapText="1"/>
    </xf>
    <xf numFmtId="0" fontId="13" fillId="3" borderId="0" xfId="1" applyFill="1" applyBorder="1" applyAlignment="1">
      <alignment horizontal="justify" vertical="top" wrapText="1"/>
    </xf>
    <xf numFmtId="0" fontId="14" fillId="3" borderId="0" xfId="0" applyFont="1" applyFill="1" applyAlignment="1">
      <alignment horizontal="center" vertical="center" wrapText="1"/>
    </xf>
    <xf numFmtId="0" fontId="14" fillId="3" borderId="0" xfId="1" applyFont="1" applyFill="1" applyBorder="1" applyAlignment="1">
      <alignment vertical="top"/>
    </xf>
    <xf numFmtId="0" fontId="23" fillId="3" borderId="0" xfId="0" applyFont="1" applyFill="1" applyAlignment="1">
      <alignment wrapText="1"/>
    </xf>
    <xf numFmtId="0" fontId="0" fillId="3" borderId="0" xfId="0" applyFill="1"/>
    <xf numFmtId="0" fontId="0" fillId="3" borderId="4" xfId="0" applyFill="1" applyBorder="1"/>
    <xf numFmtId="0" fontId="25" fillId="3" borderId="0" xfId="1" applyFont="1" applyFill="1" applyBorder="1" applyAlignment="1">
      <alignment horizontal="justify" vertical="top" wrapText="1"/>
    </xf>
    <xf numFmtId="0" fontId="26" fillId="3" borderId="0" xfId="0" applyFont="1" applyFill="1" applyAlignment="1">
      <alignment horizontal="justify"/>
    </xf>
    <xf numFmtId="0" fontId="20" fillId="3" borderId="0" xfId="1" applyFont="1" applyFill="1" applyBorder="1" applyAlignment="1">
      <alignment horizontal="right" vertical="center"/>
    </xf>
    <xf numFmtId="0" fontId="27" fillId="3" borderId="0" xfId="0" applyFont="1" applyFill="1" applyAlignment="1">
      <alignment horizontal="justify"/>
    </xf>
    <xf numFmtId="166" fontId="14" fillId="3" borderId="0" xfId="1" applyNumberFormat="1" applyFont="1" applyFill="1" applyBorder="1" applyAlignment="1">
      <alignment horizontal="right" vertical="center"/>
    </xf>
    <xf numFmtId="0" fontId="13" fillId="3" borderId="0" xfId="1" applyFill="1" applyBorder="1" applyAlignment="1">
      <alignment horizontal="right" vertical="center"/>
    </xf>
    <xf numFmtId="0" fontId="16" fillId="3" borderId="0" xfId="1" applyFont="1" applyFill="1" applyBorder="1" applyAlignment="1">
      <alignment horizontal="left" vertical="center" wrapText="1"/>
    </xf>
    <xf numFmtId="0" fontId="0" fillId="3" borderId="0" xfId="0" applyFill="1" applyAlignment="1">
      <alignment horizontal="left"/>
    </xf>
    <xf numFmtId="0" fontId="16" fillId="3" borderId="0" xfId="0" applyFont="1" applyFill="1" applyAlignment="1">
      <alignment horizontal="left" vertical="top"/>
    </xf>
    <xf numFmtId="1" fontId="30" fillId="4" borderId="10" xfId="0" applyNumberFormat="1" applyFont="1" applyFill="1" applyBorder="1" applyAlignment="1">
      <alignment horizontal="center" vertical="center"/>
    </xf>
    <xf numFmtId="165" fontId="14" fillId="4" borderId="10" xfId="1" applyNumberFormat="1" applyFont="1" applyFill="1" applyBorder="1" applyAlignment="1">
      <alignment horizontal="right" vertical="center"/>
    </xf>
    <xf numFmtId="166" fontId="14" fillId="4" borderId="10" xfId="1" applyNumberFormat="1" applyFont="1" applyFill="1" applyBorder="1" applyAlignment="1">
      <alignment horizontal="right" vertical="center"/>
    </xf>
    <xf numFmtId="0" fontId="31" fillId="3" borderId="0" xfId="0" applyFont="1" applyFill="1" applyAlignment="1">
      <alignment vertical="top"/>
    </xf>
    <xf numFmtId="0" fontId="31" fillId="3" borderId="0" xfId="1" applyFont="1" applyFill="1" applyBorder="1" applyAlignment="1">
      <alignment vertical="top"/>
    </xf>
    <xf numFmtId="0" fontId="33" fillId="3" borderId="0" xfId="0" applyFont="1" applyFill="1" applyAlignment="1">
      <alignment horizontal="center" vertical="center"/>
    </xf>
    <xf numFmtId="0" fontId="20" fillId="3" borderId="0" xfId="1" applyFont="1" applyFill="1" applyBorder="1" applyAlignment="1">
      <alignment vertical="center"/>
    </xf>
    <xf numFmtId="0" fontId="28" fillId="3" borderId="0" xfId="0" applyFont="1" applyFill="1"/>
    <xf numFmtId="0" fontId="24" fillId="3" borderId="0" xfId="0" applyFont="1" applyFill="1"/>
    <xf numFmtId="0" fontId="0" fillId="3" borderId="0" xfId="0" applyFill="1" applyAlignment="1">
      <alignment vertical="center"/>
    </xf>
    <xf numFmtId="0" fontId="14" fillId="3" borderId="0" xfId="0" applyFont="1" applyFill="1"/>
    <xf numFmtId="164" fontId="14" fillId="4" borderId="10" xfId="1" applyNumberFormat="1" applyFont="1" applyFill="1" applyBorder="1" applyAlignment="1">
      <alignment horizontal="right" vertical="center"/>
    </xf>
    <xf numFmtId="0" fontId="14" fillId="3" borderId="0" xfId="1" applyFont="1" applyFill="1" applyBorder="1" applyAlignment="1">
      <alignment horizontal="left" vertical="top" wrapText="1"/>
    </xf>
    <xf numFmtId="0" fontId="16" fillId="3" borderId="0" xfId="1" applyFont="1" applyFill="1" applyBorder="1" applyAlignment="1">
      <alignment horizontal="justify" vertical="top" wrapText="1"/>
    </xf>
    <xf numFmtId="0" fontId="46" fillId="3" borderId="0" xfId="1" applyFont="1" applyFill="1" applyBorder="1" applyAlignment="1">
      <alignment horizontal="left" vertical="center" wrapText="1"/>
    </xf>
    <xf numFmtId="0" fontId="47" fillId="3" borderId="0" xfId="1" applyFont="1" applyFill="1" applyBorder="1" applyAlignment="1">
      <alignment horizontal="left" vertical="center" wrapText="1"/>
    </xf>
    <xf numFmtId="0" fontId="43" fillId="3" borderId="0" xfId="1" applyFont="1" applyFill="1" applyBorder="1" applyAlignment="1">
      <alignment horizontal="left" vertical="center"/>
    </xf>
    <xf numFmtId="0" fontId="17" fillId="3" borderId="0" xfId="0" applyFont="1" applyFill="1" applyAlignment="1">
      <alignment horizontal="left" vertical="center" wrapText="1"/>
    </xf>
    <xf numFmtId="0" fontId="26" fillId="3" borderId="0" xfId="0" applyFont="1" applyFill="1" applyAlignment="1">
      <alignment horizontal="left"/>
    </xf>
    <xf numFmtId="0" fontId="35" fillId="3" borderId="0" xfId="0" applyFont="1" applyFill="1" applyAlignment="1">
      <alignment horizontal="center"/>
    </xf>
    <xf numFmtId="0" fontId="26" fillId="3" borderId="0" xfId="0" applyFont="1" applyFill="1"/>
    <xf numFmtId="0" fontId="36" fillId="3" borderId="0" xfId="1" applyFont="1" applyFill="1" applyBorder="1" applyAlignment="1">
      <alignment horizontal="left" vertical="top" wrapText="1"/>
    </xf>
    <xf numFmtId="0" fontId="37" fillId="3" borderId="0" xfId="1" applyFont="1" applyFill="1" applyBorder="1" applyAlignment="1">
      <alignment horizontal="left" vertical="top" wrapText="1"/>
    </xf>
    <xf numFmtId="0" fontId="39" fillId="3" borderId="0" xfId="0" applyFont="1" applyFill="1" applyAlignment="1">
      <alignment horizontal="left"/>
    </xf>
    <xf numFmtId="0" fontId="38" fillId="3" borderId="0" xfId="1" applyFont="1" applyFill="1" applyBorder="1" applyAlignment="1">
      <alignment horizontal="center" vertical="top" wrapText="1"/>
    </xf>
    <xf numFmtId="0" fontId="25"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40" fillId="3" borderId="0" xfId="3" applyFont="1" applyFill="1" applyAlignment="1" applyProtection="1">
      <alignment horizontal="center"/>
    </xf>
    <xf numFmtId="0" fontId="14" fillId="3" borderId="0" xfId="1" applyFont="1" applyFill="1" applyBorder="1" applyAlignment="1">
      <alignment horizontal="left" vertical="top" wrapText="1"/>
    </xf>
    <xf numFmtId="0" fontId="34" fillId="3" borderId="0" xfId="1" applyFont="1" applyFill="1" applyBorder="1" applyAlignment="1">
      <alignment horizontal="left" vertical="top"/>
    </xf>
    <xf numFmtId="0" fontId="0" fillId="3" borderId="0" xfId="1" applyFont="1" applyFill="1" applyBorder="1" applyAlignment="1">
      <alignment horizontal="left" vertical="top" wrapText="1"/>
    </xf>
    <xf numFmtId="0" fontId="13" fillId="3" borderId="0" xfId="1" applyFill="1" applyBorder="1" applyAlignment="1">
      <alignment horizontal="left" vertical="top" wrapText="1"/>
    </xf>
    <xf numFmtId="0" fontId="15" fillId="4" borderId="11" xfId="3" applyFill="1" applyBorder="1" applyAlignment="1" applyProtection="1">
      <alignment horizontal="left" vertical="center" wrapText="1"/>
    </xf>
    <xf numFmtId="0" fontId="38" fillId="4" borderId="12" xfId="0" applyFont="1" applyFill="1" applyBorder="1" applyAlignment="1">
      <alignment horizontal="left" vertical="center" wrapText="1"/>
    </xf>
    <xf numFmtId="0" fontId="38" fillId="4" borderId="13" xfId="0" applyFont="1" applyFill="1" applyBorder="1" applyAlignment="1">
      <alignment horizontal="left" vertical="center" wrapText="1"/>
    </xf>
    <xf numFmtId="0" fontId="41" fillId="3" borderId="0" xfId="1" applyFont="1" applyFill="1" applyBorder="1" applyAlignment="1">
      <alignment horizontal="left" vertical="top" wrapText="1"/>
    </xf>
    <xf numFmtId="0" fontId="44" fillId="3" borderId="0" xfId="1" applyFont="1" applyFill="1" applyBorder="1" applyAlignment="1">
      <alignment horizontal="left" vertical="top" wrapText="1"/>
    </xf>
    <xf numFmtId="0" fontId="45" fillId="3" borderId="0" xfId="1" applyFont="1" applyFill="1" applyBorder="1" applyAlignment="1">
      <alignment horizontal="left" vertical="top"/>
    </xf>
    <xf numFmtId="0" fontId="12" fillId="3" borderId="5" xfId="1" applyFont="1" applyFill="1" applyBorder="1" applyAlignment="1">
      <alignment horizontal="left" vertical="center" wrapText="1"/>
    </xf>
    <xf numFmtId="0" fontId="47" fillId="3" borderId="6" xfId="1" applyFont="1" applyFill="1" applyBorder="1" applyAlignment="1">
      <alignment horizontal="left" vertical="center" wrapText="1"/>
    </xf>
    <xf numFmtId="0" fontId="47" fillId="3" borderId="7" xfId="1" applyFont="1" applyFill="1" applyBorder="1" applyAlignment="1">
      <alignment horizontal="left" vertical="center" wrapText="1"/>
    </xf>
    <xf numFmtId="0" fontId="14" fillId="3" borderId="0" xfId="0" applyFont="1" applyFill="1" applyAlignment="1">
      <alignment horizontal="center" vertical="center" wrapText="1"/>
    </xf>
    <xf numFmtId="0" fontId="42" fillId="3" borderId="0" xfId="1" applyFont="1" applyFill="1" applyBorder="1" applyAlignment="1">
      <alignment horizontal="center" vertical="center"/>
    </xf>
    <xf numFmtId="0" fontId="38" fillId="3" borderId="0" xfId="0" applyFont="1" applyFill="1" applyAlignment="1">
      <alignment horizontal="center" vertical="center" wrapText="1"/>
    </xf>
    <xf numFmtId="0" fontId="38" fillId="4" borderId="11" xfId="0" applyFont="1" applyFill="1" applyBorder="1" applyAlignment="1">
      <alignment horizontal="center" vertical="center" wrapText="1"/>
    </xf>
    <xf numFmtId="0" fontId="38" fillId="4" borderId="12" xfId="0" applyFont="1" applyFill="1" applyBorder="1" applyAlignment="1">
      <alignment horizontal="center" vertical="center" wrapText="1"/>
    </xf>
    <xf numFmtId="0" fontId="38" fillId="4" borderId="13" xfId="0" applyFont="1" applyFill="1" applyBorder="1" applyAlignment="1">
      <alignment horizontal="center" vertical="center" wrapText="1"/>
    </xf>
    <xf numFmtId="0" fontId="44" fillId="0" borderId="0" xfId="1" applyFont="1" applyFill="1" applyBorder="1" applyAlignment="1">
      <alignment horizontal="left" vertical="center" wrapText="1"/>
    </xf>
    <xf numFmtId="0" fontId="45" fillId="0" borderId="0" xfId="1" applyFont="1" applyFill="1" applyBorder="1" applyAlignment="1">
      <alignment horizontal="left" vertical="center"/>
    </xf>
    <xf numFmtId="0" fontId="0" fillId="0" borderId="0" xfId="0" applyAlignment="1">
      <alignment horizontal="left"/>
    </xf>
    <xf numFmtId="0" fontId="32" fillId="0" borderId="0" xfId="0" applyFont="1" applyAlignment="1">
      <alignment horizontal="left" vertical="top" wrapText="1"/>
    </xf>
    <xf numFmtId="0" fontId="17" fillId="3" borderId="0" xfId="0" applyFont="1" applyFill="1" applyAlignment="1">
      <alignment horizontal="left" vertical="center" wrapText="1"/>
    </xf>
    <xf numFmtId="0" fontId="17" fillId="3" borderId="8" xfId="0" applyFont="1" applyFill="1" applyBorder="1" applyAlignment="1">
      <alignment horizontal="left" vertical="center" wrapText="1"/>
    </xf>
    <xf numFmtId="0" fontId="29" fillId="3" borderId="0" xfId="1" applyFont="1" applyFill="1" applyBorder="1" applyAlignment="1">
      <alignment horizontal="left" vertical="top" wrapText="1"/>
    </xf>
    <xf numFmtId="0" fontId="38" fillId="4" borderId="11" xfId="0" applyFont="1" applyFill="1" applyBorder="1" applyAlignment="1">
      <alignment horizontal="left" vertical="center" wrapText="1"/>
    </xf>
    <xf numFmtId="0" fontId="38" fillId="4" borderId="11" xfId="1" applyFont="1" applyFill="1" applyBorder="1" applyAlignment="1">
      <alignment horizontal="left" vertical="center"/>
    </xf>
    <xf numFmtId="0" fontId="38" fillId="4" borderId="12" xfId="1" applyFont="1" applyFill="1" applyBorder="1" applyAlignment="1">
      <alignment horizontal="left" vertical="center"/>
    </xf>
    <xf numFmtId="0" fontId="38" fillId="4" borderId="13" xfId="1" applyFont="1" applyFill="1" applyBorder="1" applyAlignment="1">
      <alignment horizontal="left" vertical="center"/>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746760</xdr:colOff>
      <xdr:row>4</xdr:row>
      <xdr:rowOff>0</xdr:rowOff>
    </xdr:to>
    <xdr:pic>
      <xdr:nvPicPr>
        <xdr:cNvPr id="2257" name="Grafik 2">
          <a:extLst>
            <a:ext uri="{FF2B5EF4-FFF2-40B4-BE49-F238E27FC236}">
              <a16:creationId xmlns:a16="http://schemas.microsoft.com/office/drawing/2014/main" id="{00000000-0008-0000-0100-0000D1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182880"/>
          <a:ext cx="153924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83820</xdr:rowOff>
    </xdr:from>
    <xdr:to>
      <xdr:col>5</xdr:col>
      <xdr:colOff>571500</xdr:colOff>
      <xdr:row>6</xdr:row>
      <xdr:rowOff>167640</xdr:rowOff>
    </xdr:to>
    <xdr:pic>
      <xdr:nvPicPr>
        <xdr:cNvPr id="2258" name="Grafik 3">
          <a:extLst>
            <a:ext uri="{FF2B5EF4-FFF2-40B4-BE49-F238E27FC236}">
              <a16:creationId xmlns:a16="http://schemas.microsoft.com/office/drawing/2014/main" id="{00000000-0008-0000-0100-0000D20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62400" y="815340"/>
          <a:ext cx="57150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xdr:colOff>
      <xdr:row>109</xdr:row>
      <xdr:rowOff>78105</xdr:rowOff>
    </xdr:from>
    <xdr:to>
      <xdr:col>3</xdr:col>
      <xdr:colOff>2877859</xdr:colOff>
      <xdr:row>112</xdr:row>
      <xdr:rowOff>242024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72440" y="2618994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G12"/>
  <sheetViews>
    <sheetView zoomScaleNormal="100" workbookViewId="0">
      <selection activeCell="J12" sqref="J12"/>
    </sheetView>
  </sheetViews>
  <sheetFormatPr baseColWidth="10" defaultColWidth="11.42578125" defaultRowHeight="15" x14ac:dyDescent="0.25"/>
  <cols>
    <col min="1" max="16384" width="11.42578125" style="44"/>
  </cols>
  <sheetData>
    <row r="2" spans="1:7" ht="21" x14ac:dyDescent="0.35">
      <c r="A2" s="74" t="s">
        <v>24</v>
      </c>
      <c r="B2" s="74"/>
      <c r="C2" s="74"/>
      <c r="D2" s="74"/>
      <c r="E2" s="74"/>
      <c r="F2" s="74"/>
      <c r="G2" s="74"/>
    </row>
    <row r="3" spans="1:7" ht="21" x14ac:dyDescent="0.35">
      <c r="A3" s="74" t="s">
        <v>44</v>
      </c>
      <c r="B3" s="74"/>
      <c r="C3" s="74"/>
      <c r="D3" s="74"/>
      <c r="E3" s="74"/>
      <c r="F3" s="74"/>
      <c r="G3" s="74"/>
    </row>
    <row r="4" spans="1:7" ht="21" x14ac:dyDescent="0.35">
      <c r="A4" s="74" t="s">
        <v>20</v>
      </c>
      <c r="B4" s="74"/>
      <c r="C4" s="74"/>
      <c r="D4" s="74"/>
      <c r="E4" s="74"/>
      <c r="F4" s="74"/>
      <c r="G4" s="74"/>
    </row>
    <row r="6" spans="1:7" x14ac:dyDescent="0.25">
      <c r="A6" s="75"/>
      <c r="B6" s="75"/>
      <c r="C6" s="75"/>
      <c r="D6" s="75"/>
      <c r="E6" s="75"/>
      <c r="F6" s="75"/>
      <c r="G6" s="75"/>
    </row>
    <row r="7" spans="1:7" ht="15.75" x14ac:dyDescent="0.25">
      <c r="A7" s="49" t="s">
        <v>23</v>
      </c>
    </row>
    <row r="8" spans="1:7" ht="15.75" x14ac:dyDescent="0.25">
      <c r="A8" s="49"/>
    </row>
    <row r="9" spans="1:7" s="62" customFormat="1" ht="15.75" x14ac:dyDescent="0.25">
      <c r="A9" s="76" t="s">
        <v>22</v>
      </c>
      <c r="B9" s="77"/>
      <c r="C9" s="77"/>
      <c r="D9" s="77"/>
      <c r="E9" s="77"/>
      <c r="F9" s="77"/>
      <c r="G9" s="77"/>
    </row>
    <row r="10" spans="1:7" s="62" customFormat="1" ht="66.599999999999994" customHeight="1" x14ac:dyDescent="0.25">
      <c r="A10" s="76" t="s">
        <v>26</v>
      </c>
      <c r="B10" s="77"/>
      <c r="C10" s="77"/>
      <c r="D10" s="77"/>
      <c r="E10" s="77"/>
      <c r="F10" s="77"/>
      <c r="G10" s="77"/>
    </row>
    <row r="11" spans="1:7" x14ac:dyDescent="0.25">
      <c r="A11" s="73"/>
      <c r="B11" s="73"/>
      <c r="C11" s="73"/>
      <c r="D11" s="73"/>
      <c r="E11" s="73"/>
      <c r="F11" s="73"/>
      <c r="G11" s="73"/>
    </row>
    <row r="12" spans="1:7" x14ac:dyDescent="0.25">
      <c r="A12" s="53"/>
      <c r="B12" s="53"/>
      <c r="C12" s="53"/>
      <c r="D12" s="53"/>
      <c r="E12" s="53"/>
      <c r="F12" s="53"/>
      <c r="G12" s="53"/>
    </row>
  </sheetData>
  <sheetProtection algorithmName="SHA-512" hashValue="ojemagXRR/zw6fzuDxU9EckhbadUiJQNd1Xw925WbiGAm2M8/wKA/1/sREoubwVLU9fZGNpu271GHGrzzola7A==" saltValue="LJCspI382yDokjwGrgO+4Q==" spinCount="100000" sheet="1" objects="1" scenarios="1"/>
  <mergeCells count="7">
    <mergeCell ref="A11:G11"/>
    <mergeCell ref="A2:G2"/>
    <mergeCell ref="A3:G3"/>
    <mergeCell ref="A4:G4"/>
    <mergeCell ref="A6:G6"/>
    <mergeCell ref="A9:G9"/>
    <mergeCell ref="A10:G10"/>
  </mergeCells>
  <pageMargins left="0.70866141732283472" right="0.70866141732283472" top="0.78740157480314965" bottom="0.78740157480314965" header="0.31496062992125984" footer="0.31496062992125984"/>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1"/>
  <sheetViews>
    <sheetView topLeftCell="A5" zoomScaleNormal="100" workbookViewId="0">
      <selection activeCell="F32" sqref="F32"/>
    </sheetView>
  </sheetViews>
  <sheetFormatPr baseColWidth="10" defaultColWidth="11.42578125" defaultRowHeight="15" x14ac:dyDescent="0.25"/>
  <cols>
    <col min="1" max="16384" width="11.42578125" style="44"/>
  </cols>
  <sheetData>
    <row r="1" spans="1:7" x14ac:dyDescent="0.25">
      <c r="A1" s="43"/>
      <c r="B1" s="43"/>
      <c r="C1" s="43"/>
      <c r="D1" s="43"/>
      <c r="E1" s="43"/>
      <c r="F1" s="43"/>
      <c r="G1" s="43"/>
    </row>
    <row r="2" spans="1:7" x14ac:dyDescent="0.25">
      <c r="A2" s="43"/>
      <c r="B2" s="43"/>
      <c r="C2" s="43"/>
      <c r="D2" s="43"/>
    </row>
    <row r="3" spans="1:7" x14ac:dyDescent="0.25">
      <c r="A3" s="43"/>
      <c r="B3" s="43"/>
      <c r="C3" s="43"/>
      <c r="D3" s="43"/>
    </row>
    <row r="8" spans="1:7" x14ac:dyDescent="0.25">
      <c r="A8" s="45"/>
      <c r="B8" s="45"/>
      <c r="C8" s="45"/>
      <c r="D8" s="45"/>
      <c r="E8" s="45"/>
      <c r="F8" s="45"/>
      <c r="G8" s="45"/>
    </row>
    <row r="10" spans="1:7" s="63" customFormat="1" ht="10.15" customHeight="1" x14ac:dyDescent="0.2">
      <c r="A10" s="78" t="s">
        <v>30</v>
      </c>
      <c r="B10" s="78"/>
      <c r="C10" s="78"/>
      <c r="D10" s="78"/>
      <c r="E10" s="78"/>
      <c r="F10" s="78"/>
      <c r="G10" s="78"/>
    </row>
    <row r="11" spans="1:7" s="63" customFormat="1" ht="10.15" customHeight="1" x14ac:dyDescent="0.2">
      <c r="A11" s="78" t="s">
        <v>29</v>
      </c>
      <c r="B11" s="78"/>
      <c r="C11" s="78"/>
      <c r="D11" s="78"/>
      <c r="E11" s="78"/>
      <c r="F11" s="78"/>
      <c r="G11" s="78"/>
    </row>
    <row r="15" spans="1:7" ht="21" x14ac:dyDescent="0.35">
      <c r="A15" s="74" t="s">
        <v>24</v>
      </c>
      <c r="B15" s="74"/>
      <c r="C15" s="74"/>
      <c r="D15" s="74"/>
      <c r="E15" s="74"/>
      <c r="F15" s="74"/>
      <c r="G15" s="74"/>
    </row>
    <row r="16" spans="1:7" ht="21" x14ac:dyDescent="0.35">
      <c r="A16" s="74" t="s">
        <v>44</v>
      </c>
      <c r="B16" s="74"/>
      <c r="C16" s="74"/>
      <c r="D16" s="74"/>
      <c r="E16" s="74"/>
      <c r="F16" s="74"/>
      <c r="G16" s="74"/>
    </row>
    <row r="17" spans="1:7" ht="21" x14ac:dyDescent="0.35">
      <c r="A17" s="74" t="s">
        <v>20</v>
      </c>
      <c r="B17" s="74"/>
      <c r="C17" s="74"/>
      <c r="D17" s="74"/>
      <c r="E17" s="74"/>
      <c r="F17" s="74"/>
      <c r="G17" s="74"/>
    </row>
    <row r="19" spans="1:7" ht="16.899999999999999" customHeight="1" x14ac:dyDescent="0.25">
      <c r="A19" s="79" t="s">
        <v>45</v>
      </c>
      <c r="B19" s="79"/>
      <c r="C19" s="79"/>
      <c r="D19" s="79"/>
      <c r="E19" s="79"/>
      <c r="F19" s="79"/>
      <c r="G19" s="79"/>
    </row>
    <row r="20" spans="1:7" ht="21" customHeight="1" x14ac:dyDescent="0.25"/>
    <row r="21" spans="1:7" ht="65.45" customHeight="1" x14ac:dyDescent="0.25">
      <c r="A21" s="80" t="s">
        <v>31</v>
      </c>
      <c r="B21" s="80"/>
      <c r="C21" s="80"/>
      <c r="D21" s="80"/>
      <c r="E21" s="80"/>
      <c r="F21" s="80"/>
      <c r="G21" s="80"/>
    </row>
    <row r="22" spans="1:7" ht="18.600000000000001" customHeight="1" x14ac:dyDescent="0.25">
      <c r="A22" s="46"/>
      <c r="B22" s="46"/>
      <c r="C22" s="46"/>
      <c r="D22" s="46"/>
      <c r="E22" s="46"/>
      <c r="F22" s="46"/>
      <c r="G22" s="46"/>
    </row>
    <row r="23" spans="1:7" s="64" customFormat="1" ht="20.45" customHeight="1" x14ac:dyDescent="0.25">
      <c r="A23" s="81" t="s">
        <v>25</v>
      </c>
      <c r="B23" s="82"/>
      <c r="C23" s="82"/>
      <c r="D23" s="82"/>
      <c r="E23" s="82"/>
      <c r="F23" s="82"/>
      <c r="G23" s="83"/>
    </row>
    <row r="24" spans="1:7" x14ac:dyDescent="0.25">
      <c r="A24" s="75"/>
      <c r="B24" s="75"/>
      <c r="C24" s="75"/>
      <c r="D24" s="75"/>
      <c r="E24" s="75"/>
      <c r="F24" s="75"/>
      <c r="G24" s="75"/>
    </row>
    <row r="26" spans="1:7" x14ac:dyDescent="0.25">
      <c r="A26" s="75"/>
      <c r="B26" s="75"/>
      <c r="C26" s="75"/>
      <c r="D26" s="75"/>
      <c r="E26" s="75"/>
      <c r="F26" s="75"/>
      <c r="G26" s="75"/>
    </row>
    <row r="27" spans="1:7" x14ac:dyDescent="0.25">
      <c r="A27" s="75"/>
      <c r="B27" s="75"/>
      <c r="C27" s="75"/>
      <c r="D27" s="75"/>
      <c r="E27" s="75"/>
      <c r="F27" s="75"/>
      <c r="G27" s="75"/>
    </row>
    <row r="28" spans="1:7" x14ac:dyDescent="0.25">
      <c r="A28" s="47"/>
    </row>
    <row r="29" spans="1:7" s="65" customFormat="1" x14ac:dyDescent="0.25">
      <c r="A29" s="84"/>
      <c r="B29" s="84"/>
      <c r="C29" s="84"/>
      <c r="D29" s="84"/>
      <c r="E29" s="84"/>
      <c r="F29" s="84"/>
      <c r="G29" s="84"/>
    </row>
    <row r="30" spans="1:7" x14ac:dyDescent="0.25">
      <c r="A30" s="47"/>
    </row>
    <row r="31" spans="1:7" x14ac:dyDescent="0.25">
      <c r="A31" s="73"/>
      <c r="B31" s="73"/>
      <c r="C31" s="73"/>
      <c r="D31" s="73"/>
      <c r="E31" s="73"/>
      <c r="F31" s="73"/>
      <c r="G31" s="73"/>
    </row>
  </sheetData>
  <sheetProtection algorithmName="SHA-512" hashValue="lS+FPEmEDzeHnNTVY9WyeY61pzhXDLbacUpBI4Xz3kY0XU6S758ws3zE+m15Br57+MsQu5KP2ZlcNkUK0puHww==" saltValue="tnPa8fgTyE/Re5cHBUCOhw==" spinCount="100000" sheet="1" objects="1" scenarios="1"/>
  <mergeCells count="13">
    <mergeCell ref="A31:G31"/>
    <mergeCell ref="A15:G15"/>
    <mergeCell ref="A16:G16"/>
    <mergeCell ref="A17:G17"/>
    <mergeCell ref="A19:G19"/>
    <mergeCell ref="A21:G21"/>
    <mergeCell ref="A23:G23"/>
    <mergeCell ref="A29:G29"/>
    <mergeCell ref="A11:G11"/>
    <mergeCell ref="A26:G26"/>
    <mergeCell ref="A24:G24"/>
    <mergeCell ref="A10:G10"/>
    <mergeCell ref="A27:G27"/>
  </mergeCells>
  <pageMargins left="0.78740157480314965" right="0.78740157480314965" top="0.78740157480314965" bottom="0.59055118110236227" header="0.39370078740157483" footer="0.39370078740157483"/>
  <pageSetup paperSize="9" orientation="portrait" horizontalDpi="4294967294"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15"/>
  <sheetViews>
    <sheetView tabSelected="1" zoomScale="90" zoomScaleNormal="90" zoomScaleSheetLayoutView="90" workbookViewId="0">
      <selection activeCell="K32" sqref="K32"/>
    </sheetView>
  </sheetViews>
  <sheetFormatPr baseColWidth="10" defaultColWidth="11.42578125" defaultRowHeight="15" x14ac:dyDescent="0.25"/>
  <cols>
    <col min="1" max="1" width="1.5703125" style="8" customWidth="1"/>
    <col min="2" max="2" width="2.5703125" style="33" customWidth="1"/>
    <col min="3" max="3" width="2.42578125" style="33" customWidth="1"/>
    <col min="4" max="4" width="58.28515625" style="34" customWidth="1"/>
    <col min="5" max="5" width="3.42578125" style="34" customWidth="1"/>
    <col min="6" max="6" width="12.28515625" style="33" customWidth="1"/>
    <col min="7" max="7" width="17.5703125" style="35" customWidth="1"/>
    <col min="8" max="34" width="11.42578125" style="8"/>
    <col min="35" max="35" width="4" style="8" customWidth="1"/>
    <col min="36" max="36" width="3.28515625" style="8" customWidth="1"/>
    <col min="37" max="37" width="3.5703125" style="8" customWidth="1"/>
    <col min="38" max="38" width="26.7109375" style="8" customWidth="1"/>
    <col min="39" max="16384" width="11.42578125" style="8"/>
  </cols>
  <sheetData>
    <row r="1" spans="1:7" s="3" customFormat="1" ht="19.899999999999999" customHeight="1" x14ac:dyDescent="0.25">
      <c r="A1" s="1"/>
      <c r="B1" s="2"/>
      <c r="C1" s="99" t="s">
        <v>46</v>
      </c>
      <c r="D1" s="99"/>
      <c r="E1" s="99"/>
      <c r="F1" s="99"/>
      <c r="G1" s="60"/>
    </row>
    <row r="2" spans="1:7" s="3" customFormat="1" ht="18" customHeight="1" x14ac:dyDescent="0.25">
      <c r="A2" s="1"/>
      <c r="B2" s="2"/>
      <c r="C2" s="4"/>
      <c r="D2" s="1"/>
      <c r="E2" s="4"/>
      <c r="F2" s="10"/>
      <c r="G2" s="10"/>
    </row>
    <row r="3" spans="1:7" ht="18" customHeight="1" x14ac:dyDescent="0.25">
      <c r="A3" s="5"/>
      <c r="B3" s="6"/>
      <c r="C3" s="6"/>
      <c r="D3" s="7"/>
      <c r="E3" s="7"/>
      <c r="F3" s="51" t="s">
        <v>0</v>
      </c>
      <c r="G3" s="55"/>
    </row>
    <row r="4" spans="1:7" ht="14.45" customHeight="1" x14ac:dyDescent="0.25">
      <c r="A4" s="5"/>
      <c r="B4" s="6"/>
      <c r="C4" s="9"/>
      <c r="D4" s="7"/>
      <c r="E4" s="7"/>
      <c r="F4" s="10"/>
      <c r="G4" s="10"/>
    </row>
    <row r="5" spans="1:7" ht="77.45" customHeight="1" x14ac:dyDescent="0.25">
      <c r="A5" s="5"/>
      <c r="B5" s="5"/>
      <c r="C5" s="100" t="s">
        <v>47</v>
      </c>
      <c r="D5" s="100"/>
      <c r="E5" s="100"/>
      <c r="F5" s="100"/>
      <c r="G5" s="10"/>
    </row>
    <row r="6" spans="1:7" ht="22.9" customHeight="1" x14ac:dyDescent="0.25">
      <c r="A6" s="5"/>
      <c r="B6" s="5"/>
      <c r="C6" s="5"/>
      <c r="D6" s="101"/>
      <c r="E6" s="102"/>
      <c r="F6" s="103"/>
      <c r="G6" s="10"/>
    </row>
    <row r="7" spans="1:7" x14ac:dyDescent="0.25">
      <c r="A7" s="5"/>
      <c r="B7" s="5"/>
      <c r="C7" s="5"/>
      <c r="D7" s="98" t="s">
        <v>1</v>
      </c>
      <c r="E7" s="98"/>
      <c r="F7" s="98"/>
      <c r="G7" s="10"/>
    </row>
    <row r="8" spans="1:7" ht="13.15" customHeight="1" x14ac:dyDescent="0.25">
      <c r="A8" s="5"/>
      <c r="B8" s="5"/>
      <c r="C8" s="5"/>
      <c r="D8" s="98"/>
      <c r="E8" s="98"/>
      <c r="F8" s="98"/>
      <c r="G8" s="10"/>
    </row>
    <row r="9" spans="1:7" ht="22.9" customHeight="1" x14ac:dyDescent="0.25">
      <c r="A9" s="5"/>
      <c r="B9" s="5"/>
      <c r="C9" s="5"/>
      <c r="D9" s="101"/>
      <c r="E9" s="102"/>
      <c r="F9" s="103"/>
      <c r="G9" s="10"/>
    </row>
    <row r="10" spans="1:7" x14ac:dyDescent="0.25">
      <c r="A10" s="5"/>
      <c r="B10" s="5"/>
      <c r="C10" s="5"/>
      <c r="D10" s="98" t="s">
        <v>2</v>
      </c>
      <c r="E10" s="98"/>
      <c r="F10" s="98"/>
      <c r="G10" s="10"/>
    </row>
    <row r="11" spans="1:7" ht="10.15" customHeight="1" x14ac:dyDescent="0.25">
      <c r="A11" s="5"/>
      <c r="B11" s="5"/>
      <c r="C11" s="5"/>
      <c r="D11" s="41"/>
      <c r="E11" s="41"/>
      <c r="F11" s="41"/>
      <c r="G11" s="10"/>
    </row>
    <row r="12" spans="1:7" x14ac:dyDescent="0.25">
      <c r="A12" s="5"/>
      <c r="B12" s="6"/>
      <c r="C12" s="6"/>
      <c r="D12" s="7"/>
      <c r="E12" s="7"/>
      <c r="F12" s="6"/>
      <c r="G12" s="10"/>
    </row>
    <row r="13" spans="1:7" s="14" customFormat="1" ht="19.899999999999999" customHeight="1" x14ac:dyDescent="0.25">
      <c r="A13" s="58"/>
      <c r="B13" s="86" t="s">
        <v>3</v>
      </c>
      <c r="C13" s="86"/>
      <c r="D13" s="86"/>
      <c r="E13" s="86"/>
      <c r="F13" s="86"/>
      <c r="G13" s="10"/>
    </row>
    <row r="14" spans="1:7" s="14" customFormat="1" ht="6.6" customHeight="1" x14ac:dyDescent="0.25">
      <c r="A14" s="11"/>
      <c r="B14" s="12"/>
      <c r="C14" s="13"/>
      <c r="D14" s="13"/>
      <c r="E14" s="16"/>
      <c r="F14" s="16"/>
      <c r="G14" s="10"/>
    </row>
    <row r="15" spans="1:7" ht="28.5" customHeight="1" x14ac:dyDescent="0.25">
      <c r="A15" s="5"/>
      <c r="B15" s="59" t="s">
        <v>35</v>
      </c>
      <c r="C15" s="17"/>
      <c r="D15" s="85" t="s">
        <v>48</v>
      </c>
      <c r="E15" s="85"/>
      <c r="F15" s="85"/>
      <c r="G15" s="10"/>
    </row>
    <row r="16" spans="1:7" ht="31.5" customHeight="1" x14ac:dyDescent="0.25">
      <c r="A16" s="5"/>
      <c r="B16" s="17"/>
      <c r="C16" s="17"/>
      <c r="D16" s="87" t="s">
        <v>49</v>
      </c>
      <c r="E16" s="88"/>
      <c r="F16" s="88"/>
      <c r="G16" s="10"/>
    </row>
    <row r="17" spans="1:8" ht="34.5" customHeight="1" x14ac:dyDescent="0.25">
      <c r="A17" s="5"/>
      <c r="B17" s="17"/>
      <c r="C17" s="17"/>
      <c r="D17" s="87" t="s">
        <v>34</v>
      </c>
      <c r="E17" s="88"/>
      <c r="F17" s="88"/>
      <c r="G17" s="10"/>
    </row>
    <row r="18" spans="1:8" s="3" customFormat="1" ht="21.6" customHeight="1" x14ac:dyDescent="0.25">
      <c r="A18" s="1"/>
      <c r="B18" s="15"/>
      <c r="C18" s="15"/>
      <c r="D18" s="61"/>
      <c r="E18" s="48"/>
      <c r="F18" s="48" t="str">
        <f>IF(G22*44.7&gt;G18,"Bitte Erlöse bzw. Fälle prüfen!",IF(G22*44.7&lt;G18,"Bitte Erlöse bzw. Fälle prüfen!",""))</f>
        <v/>
      </c>
      <c r="G18" s="66"/>
    </row>
    <row r="19" spans="1:8" ht="13.9" customHeight="1" x14ac:dyDescent="0.25">
      <c r="A19" s="5"/>
      <c r="B19" s="6"/>
      <c r="C19" s="6"/>
      <c r="D19" s="7"/>
      <c r="E19" s="7"/>
      <c r="F19" s="6"/>
      <c r="G19" s="61"/>
    </row>
    <row r="20" spans="1:8" ht="45.75" customHeight="1" x14ac:dyDescent="0.25">
      <c r="A20" s="5"/>
      <c r="B20" s="59" t="s">
        <v>36</v>
      </c>
      <c r="C20" s="17"/>
      <c r="D20" s="85" t="s">
        <v>50</v>
      </c>
      <c r="E20" s="85"/>
      <c r="F20" s="85"/>
      <c r="G20" s="10"/>
    </row>
    <row r="21" spans="1:8" ht="60.75" customHeight="1" x14ac:dyDescent="0.25">
      <c r="A21" s="5"/>
      <c r="B21" s="17"/>
      <c r="C21" s="17"/>
      <c r="D21" s="87" t="s">
        <v>51</v>
      </c>
      <c r="E21" s="85"/>
      <c r="F21" s="85"/>
      <c r="G21" s="10"/>
    </row>
    <row r="22" spans="1:8" s="3" customFormat="1" ht="21.6" customHeight="1" x14ac:dyDescent="0.25">
      <c r="A22" s="1"/>
      <c r="B22" s="15"/>
      <c r="C22" s="15"/>
      <c r="D22" s="18"/>
      <c r="E22" s="18"/>
      <c r="F22" s="48" t="str">
        <f>IF(G18/44.7&gt;G22,"Bitte Erlöse bzw. Fälle prüfen!",IF(G18/44.7&lt;G22,"Bitte Erlöse bzw. Fälle prüfen!",""))</f>
        <v/>
      </c>
      <c r="G22" s="56"/>
    </row>
    <row r="23" spans="1:8" ht="13.9" customHeight="1" x14ac:dyDescent="0.25">
      <c r="A23" s="5"/>
      <c r="B23" s="6"/>
      <c r="C23" s="6"/>
      <c r="D23" s="7"/>
      <c r="E23" s="7"/>
      <c r="F23" s="6"/>
      <c r="G23" s="10"/>
    </row>
    <row r="24" spans="1:8" ht="46.5" customHeight="1" x14ac:dyDescent="0.25">
      <c r="A24" s="5"/>
      <c r="B24" s="59" t="s">
        <v>4</v>
      </c>
      <c r="C24" s="6"/>
      <c r="D24" s="85" t="s">
        <v>52</v>
      </c>
      <c r="E24" s="85"/>
      <c r="F24" s="85"/>
      <c r="G24" s="10"/>
    </row>
    <row r="25" spans="1:8" s="3" customFormat="1" ht="21.6" customHeight="1" x14ac:dyDescent="0.25">
      <c r="A25" s="1"/>
      <c r="B25" s="15"/>
      <c r="C25" s="15"/>
      <c r="D25" s="18"/>
      <c r="E25" s="18"/>
      <c r="F25" s="15"/>
      <c r="G25" s="56"/>
    </row>
    <row r="26" spans="1:8" ht="13.9" customHeight="1" x14ac:dyDescent="0.25">
      <c r="A26" s="5"/>
      <c r="B26" s="6"/>
      <c r="C26" s="6"/>
      <c r="D26" s="7"/>
      <c r="E26" s="7"/>
      <c r="F26" s="6"/>
      <c r="G26" s="10"/>
    </row>
    <row r="27" spans="1:8" ht="30.75" customHeight="1" x14ac:dyDescent="0.25">
      <c r="A27" s="5"/>
      <c r="B27" s="59" t="s">
        <v>5</v>
      </c>
      <c r="C27" s="6"/>
      <c r="D27" s="87" t="s">
        <v>53</v>
      </c>
      <c r="E27" s="88"/>
      <c r="F27" s="40"/>
      <c r="G27" s="10"/>
    </row>
    <row r="28" spans="1:8" s="3" customFormat="1" ht="21.6" customHeight="1" x14ac:dyDescent="0.25">
      <c r="A28" s="1"/>
      <c r="B28" s="15"/>
      <c r="C28" s="15"/>
      <c r="D28" s="18"/>
      <c r="E28" s="18"/>
      <c r="F28" s="15"/>
      <c r="G28" s="57"/>
    </row>
    <row r="29" spans="1:8" ht="13.9" customHeight="1" x14ac:dyDescent="0.25">
      <c r="A29" s="5"/>
      <c r="B29" s="6"/>
      <c r="C29" s="6"/>
      <c r="D29" s="7"/>
      <c r="E29" s="7"/>
      <c r="F29" s="6"/>
      <c r="G29" s="10"/>
    </row>
    <row r="30" spans="1:8" ht="57" customHeight="1" x14ac:dyDescent="0.25">
      <c r="A30" s="5"/>
      <c r="B30" s="59" t="s">
        <v>6</v>
      </c>
      <c r="C30" s="6"/>
      <c r="D30" s="87" t="s">
        <v>43</v>
      </c>
      <c r="E30" s="88"/>
      <c r="F30" s="88"/>
      <c r="G30" s="10"/>
    </row>
    <row r="31" spans="1:8" ht="13.9" customHeight="1" x14ac:dyDescent="0.25">
      <c r="A31" s="5"/>
      <c r="B31" s="6"/>
      <c r="C31" s="6"/>
      <c r="D31" s="7"/>
      <c r="E31" s="7"/>
      <c r="F31" s="6"/>
      <c r="G31" s="10"/>
    </row>
    <row r="32" spans="1:8" s="24" customFormat="1" ht="21.6" customHeight="1" x14ac:dyDescent="0.25">
      <c r="A32" s="21"/>
      <c r="B32" s="22"/>
      <c r="C32" s="22"/>
      <c r="D32" s="37"/>
      <c r="E32" s="36" t="str">
        <f>IF(G32&gt;0,"Forderung des Krankenhauses:", IF(G32&lt;0,"Verbindlichkeit des Krankenhauses:",""))</f>
        <v/>
      </c>
      <c r="F32" s="38"/>
      <c r="G32" s="23">
        <f>G28-G18</f>
        <v>0</v>
      </c>
      <c r="H32" s="20"/>
    </row>
    <row r="33" spans="1:7" ht="8.4499999999999993" customHeight="1" x14ac:dyDescent="0.25">
      <c r="A33" s="5"/>
      <c r="B33" s="26"/>
      <c r="C33" s="6"/>
      <c r="D33" s="5"/>
      <c r="E33" s="26"/>
      <c r="F33" s="6"/>
      <c r="G33" s="10"/>
    </row>
    <row r="34" spans="1:7" x14ac:dyDescent="0.25">
      <c r="A34" s="5"/>
      <c r="B34" s="26"/>
      <c r="C34" s="6"/>
      <c r="D34" s="5"/>
      <c r="E34" s="26"/>
      <c r="F34" s="6"/>
      <c r="G34" s="10"/>
    </row>
    <row r="35" spans="1:7" ht="19.899999999999999" customHeight="1" x14ac:dyDescent="0.25">
      <c r="A35" s="86" t="s">
        <v>54</v>
      </c>
      <c r="B35" s="86"/>
      <c r="C35" s="86"/>
      <c r="D35" s="86"/>
      <c r="E35" s="86"/>
      <c r="F35" s="86"/>
      <c r="G35" s="10"/>
    </row>
    <row r="36" spans="1:7" ht="15.75" x14ac:dyDescent="0.25">
      <c r="A36" s="5"/>
      <c r="B36" s="6"/>
      <c r="C36" s="6"/>
      <c r="D36" s="25"/>
      <c r="E36" s="25"/>
      <c r="F36" s="7"/>
      <c r="G36" s="10"/>
    </row>
    <row r="37" spans="1:7" ht="31.9" customHeight="1" x14ac:dyDescent="0.25">
      <c r="A37" s="85" t="s">
        <v>7</v>
      </c>
      <c r="B37" s="85"/>
      <c r="C37" s="85"/>
      <c r="D37" s="85"/>
      <c r="E37" s="85"/>
      <c r="F37" s="85"/>
      <c r="G37" s="10"/>
    </row>
    <row r="38" spans="1:7" ht="14.45" customHeight="1" x14ac:dyDescent="0.25">
      <c r="A38" s="54"/>
      <c r="B38" s="67"/>
      <c r="C38" s="67"/>
      <c r="D38" s="67"/>
      <c r="E38" s="67"/>
      <c r="F38" s="67"/>
      <c r="G38" s="10"/>
    </row>
    <row r="39" spans="1:7" ht="45.75" customHeight="1" x14ac:dyDescent="0.25">
      <c r="A39" s="88" t="s">
        <v>21</v>
      </c>
      <c r="B39" s="88"/>
      <c r="C39" s="88"/>
      <c r="D39" s="88"/>
      <c r="E39" s="88"/>
      <c r="F39" s="88"/>
      <c r="G39" s="10"/>
    </row>
    <row r="40" spans="1:7" ht="16.149999999999999" customHeight="1" x14ac:dyDescent="0.25">
      <c r="A40" s="5"/>
      <c r="B40" s="68"/>
      <c r="C40" s="68"/>
      <c r="D40" s="68"/>
      <c r="E40" s="68"/>
      <c r="F40" s="68"/>
      <c r="G40" s="10"/>
    </row>
    <row r="41" spans="1:7" ht="21.6" customHeight="1" x14ac:dyDescent="0.25">
      <c r="A41" s="93" t="s">
        <v>32</v>
      </c>
      <c r="B41" s="94"/>
      <c r="C41" s="94"/>
      <c r="D41" s="94"/>
      <c r="E41" s="94"/>
      <c r="F41" s="94"/>
      <c r="G41" s="10"/>
    </row>
    <row r="42" spans="1:7" s="3" customFormat="1" ht="13.15" customHeight="1" x14ac:dyDescent="0.25">
      <c r="A42" s="69"/>
      <c r="B42" s="70"/>
      <c r="C42" s="70"/>
      <c r="D42" s="70"/>
      <c r="E42" s="70"/>
      <c r="F42" s="70"/>
      <c r="G42" s="51"/>
    </row>
    <row r="43" spans="1:7" s="3" customFormat="1" ht="149.44999999999999" customHeight="1" x14ac:dyDescent="0.25">
      <c r="A43" s="69"/>
      <c r="B43" s="70"/>
      <c r="C43" s="70"/>
      <c r="D43" s="95" t="s">
        <v>55</v>
      </c>
      <c r="E43" s="96"/>
      <c r="F43" s="97"/>
      <c r="G43" s="51"/>
    </row>
    <row r="44" spans="1:7" s="3" customFormat="1" ht="19.149999999999999" customHeight="1" x14ac:dyDescent="0.25">
      <c r="A44" s="69"/>
      <c r="B44" s="70"/>
      <c r="C44" s="70"/>
      <c r="D44" s="52"/>
      <c r="E44" s="70"/>
      <c r="F44" s="70"/>
      <c r="G44" s="51"/>
    </row>
    <row r="45" spans="1:7" ht="60.75" customHeight="1" x14ac:dyDescent="0.25">
      <c r="A45" s="59"/>
      <c r="B45" s="59" t="s">
        <v>8</v>
      </c>
      <c r="C45" s="6"/>
      <c r="D45" s="87" t="s">
        <v>56</v>
      </c>
      <c r="E45" s="88"/>
      <c r="F45" s="88"/>
      <c r="G45" s="10"/>
    </row>
    <row r="46" spans="1:7" ht="30.75" customHeight="1" x14ac:dyDescent="0.25">
      <c r="A46" s="5"/>
      <c r="B46" s="6"/>
      <c r="C46" s="6"/>
      <c r="D46" s="85" t="s">
        <v>37</v>
      </c>
      <c r="E46" s="85"/>
      <c r="F46" s="85"/>
      <c r="G46" s="10"/>
    </row>
    <row r="47" spans="1:7" s="3" customFormat="1" ht="21.6" customHeight="1" x14ac:dyDescent="0.25">
      <c r="A47" s="1"/>
      <c r="B47" s="15"/>
      <c r="C47" s="15"/>
      <c r="D47" s="18"/>
      <c r="E47" s="18"/>
      <c r="F47" s="15"/>
      <c r="G47" s="56"/>
    </row>
    <row r="48" spans="1:7" x14ac:dyDescent="0.25">
      <c r="A48" s="5"/>
      <c r="B48" s="6"/>
      <c r="C48" s="6"/>
      <c r="D48" s="7"/>
      <c r="E48" s="7"/>
      <c r="F48" s="6"/>
      <c r="G48" s="10"/>
    </row>
    <row r="49" spans="1:8" ht="60.75" customHeight="1" x14ac:dyDescent="0.25">
      <c r="A49" s="59"/>
      <c r="B49" s="59" t="s">
        <v>9</v>
      </c>
      <c r="C49" s="6"/>
      <c r="D49" s="87" t="s">
        <v>57</v>
      </c>
      <c r="E49" s="88"/>
      <c r="F49" s="88"/>
      <c r="G49" s="10"/>
    </row>
    <row r="50" spans="1:8" x14ac:dyDescent="0.25">
      <c r="A50" s="5"/>
      <c r="B50" s="6"/>
      <c r="C50" s="6"/>
      <c r="D50" s="7"/>
      <c r="E50" s="7"/>
      <c r="F50" s="6"/>
      <c r="G50" s="10"/>
    </row>
    <row r="51" spans="1:8" s="3" customFormat="1" ht="21.6" customHeight="1" x14ac:dyDescent="0.25">
      <c r="A51" s="1"/>
      <c r="B51" s="15"/>
      <c r="C51" s="15"/>
      <c r="D51" s="37"/>
      <c r="E51" s="36" t="str">
        <f>IF(G51&gt;0,"Forderung des Krankenhauses für 2018:","")</f>
        <v/>
      </c>
      <c r="F51" s="15"/>
      <c r="G51" s="23">
        <f>SUM(G47)*(-87.86)</f>
        <v>0</v>
      </c>
      <c r="H51" s="20"/>
    </row>
    <row r="52" spans="1:8" ht="19.899999999999999" customHeight="1" x14ac:dyDescent="0.25">
      <c r="A52" s="5"/>
      <c r="B52" s="6"/>
      <c r="C52" s="6"/>
      <c r="D52" s="7"/>
      <c r="E52" s="7"/>
      <c r="F52" s="6"/>
      <c r="G52" s="10"/>
    </row>
    <row r="53" spans="1:8" x14ac:dyDescent="0.25">
      <c r="A53" s="5"/>
      <c r="B53" s="26"/>
      <c r="C53" s="6"/>
      <c r="D53" s="5"/>
      <c r="E53" s="26"/>
      <c r="F53" s="6"/>
      <c r="G53" s="10"/>
    </row>
    <row r="54" spans="1:8" s="24" customFormat="1" ht="30" customHeight="1" x14ac:dyDescent="0.25">
      <c r="A54" s="104" t="s">
        <v>33</v>
      </c>
      <c r="B54" s="105"/>
      <c r="C54" s="105"/>
      <c r="D54" s="105"/>
      <c r="E54" s="105"/>
      <c r="F54" s="105"/>
      <c r="G54" s="38"/>
    </row>
    <row r="55" spans="1:8" ht="61.5" customHeight="1" x14ac:dyDescent="0.25">
      <c r="A55" s="59"/>
      <c r="B55" s="59" t="s">
        <v>10</v>
      </c>
      <c r="C55" s="6"/>
      <c r="D55" s="87" t="s">
        <v>58</v>
      </c>
      <c r="E55" s="106"/>
      <c r="F55" s="106"/>
      <c r="G55" s="10"/>
    </row>
    <row r="56" spans="1:8" ht="30.75" customHeight="1" x14ac:dyDescent="0.25">
      <c r="A56" s="5"/>
      <c r="B56" s="6"/>
      <c r="C56" s="6"/>
      <c r="D56" s="85" t="s">
        <v>59</v>
      </c>
      <c r="E56" s="85"/>
      <c r="F56" s="85"/>
      <c r="G56" s="10"/>
    </row>
    <row r="57" spans="1:8" s="3" customFormat="1" ht="21.6" customHeight="1" x14ac:dyDescent="0.25">
      <c r="A57" s="1"/>
      <c r="B57" s="15"/>
      <c r="C57" s="15"/>
      <c r="D57" s="18"/>
      <c r="E57" s="18"/>
      <c r="F57" s="15"/>
      <c r="G57" s="56"/>
    </row>
    <row r="58" spans="1:8" x14ac:dyDescent="0.25">
      <c r="A58" s="5"/>
      <c r="B58" s="6"/>
      <c r="C58" s="6"/>
      <c r="D58" s="7"/>
      <c r="E58" s="7"/>
      <c r="F58" s="6"/>
      <c r="G58" s="10"/>
    </row>
    <row r="59" spans="1:8" ht="60" customHeight="1" x14ac:dyDescent="0.25">
      <c r="A59" s="59"/>
      <c r="B59" s="59" t="s">
        <v>11</v>
      </c>
      <c r="C59" s="6"/>
      <c r="D59" s="87" t="s">
        <v>60</v>
      </c>
      <c r="E59" s="88"/>
      <c r="F59" s="88"/>
      <c r="G59" s="10"/>
    </row>
    <row r="60" spans="1:8" x14ac:dyDescent="0.25">
      <c r="A60" s="5"/>
      <c r="B60" s="6"/>
      <c r="C60" s="6"/>
      <c r="D60" s="7"/>
      <c r="E60" s="7"/>
      <c r="F60" s="6"/>
      <c r="G60" s="10"/>
    </row>
    <row r="61" spans="1:8" s="3" customFormat="1" ht="21.6" customHeight="1" x14ac:dyDescent="0.25">
      <c r="A61" s="1"/>
      <c r="B61" s="15"/>
      <c r="C61" s="15"/>
      <c r="D61" s="37"/>
      <c r="E61" s="36" t="str">
        <f>IF(G61&gt;0,"Forderung des Krankenhauses für 2019:","")</f>
        <v/>
      </c>
      <c r="F61" s="15"/>
      <c r="G61" s="23">
        <f>SUM(G57)*(-95.24)</f>
        <v>0</v>
      </c>
      <c r="H61" s="20"/>
    </row>
    <row r="62" spans="1:8" s="3" customFormat="1" ht="21.6" customHeight="1" x14ac:dyDescent="0.25">
      <c r="A62" s="1"/>
      <c r="B62" s="15"/>
      <c r="C62" s="15"/>
      <c r="D62" s="38"/>
      <c r="E62" s="38"/>
      <c r="F62" s="15"/>
      <c r="G62" s="50"/>
      <c r="H62" s="20"/>
    </row>
    <row r="63" spans="1:8" x14ac:dyDescent="0.25">
      <c r="A63" s="5"/>
      <c r="B63" s="26"/>
      <c r="C63" s="6"/>
      <c r="D63" s="5"/>
      <c r="E63" s="26"/>
      <c r="F63" s="6"/>
      <c r="G63" s="10"/>
    </row>
    <row r="64" spans="1:8" s="24" customFormat="1" ht="30" customHeight="1" x14ac:dyDescent="0.25">
      <c r="A64" s="104" t="s">
        <v>38</v>
      </c>
      <c r="B64" s="105"/>
      <c r="C64" s="105"/>
      <c r="D64" s="105"/>
      <c r="E64" s="105"/>
      <c r="F64" s="105"/>
      <c r="G64" s="38"/>
    </row>
    <row r="65" spans="1:8" ht="60" customHeight="1" x14ac:dyDescent="0.25">
      <c r="A65" s="59"/>
      <c r="B65" s="59" t="s">
        <v>12</v>
      </c>
      <c r="C65" s="6"/>
      <c r="D65" s="87" t="s">
        <v>62</v>
      </c>
      <c r="E65" s="88"/>
      <c r="F65" s="88"/>
      <c r="G65" s="10"/>
    </row>
    <row r="66" spans="1:8" ht="30" customHeight="1" x14ac:dyDescent="0.25">
      <c r="A66" s="5"/>
      <c r="B66" s="6"/>
      <c r="C66" s="6"/>
      <c r="D66" s="85" t="s">
        <v>61</v>
      </c>
      <c r="E66" s="85"/>
      <c r="F66" s="85"/>
      <c r="G66" s="10"/>
    </row>
    <row r="67" spans="1:8" x14ac:dyDescent="0.25">
      <c r="A67" s="5"/>
      <c r="B67" s="6"/>
      <c r="C67" s="6"/>
      <c r="D67" s="7"/>
      <c r="E67" s="7"/>
      <c r="F67" s="6"/>
      <c r="G67" s="10"/>
    </row>
    <row r="68" spans="1:8" s="3" customFormat="1" ht="21.6" customHeight="1" x14ac:dyDescent="0.25">
      <c r="A68" s="1"/>
      <c r="B68" s="15"/>
      <c r="C68" s="15"/>
      <c r="D68" s="71" t="s">
        <v>39</v>
      </c>
      <c r="E68" s="18"/>
      <c r="F68" s="15"/>
      <c r="G68" s="56"/>
    </row>
    <row r="69" spans="1:8" x14ac:dyDescent="0.25">
      <c r="A69" s="5"/>
      <c r="B69" s="6"/>
      <c r="C69" s="6"/>
      <c r="D69" s="7"/>
      <c r="E69" s="7"/>
      <c r="F69" s="6"/>
      <c r="G69" s="10"/>
    </row>
    <row r="70" spans="1:8" s="3" customFormat="1" ht="21.6" customHeight="1" x14ac:dyDescent="0.25">
      <c r="A70" s="1"/>
      <c r="B70" s="15"/>
      <c r="C70" s="15"/>
      <c r="D70" s="71" t="s">
        <v>40</v>
      </c>
      <c r="E70" s="18"/>
      <c r="F70" s="15"/>
      <c r="G70" s="56"/>
    </row>
    <row r="71" spans="1:8" x14ac:dyDescent="0.25">
      <c r="A71" s="5"/>
      <c r="B71" s="6"/>
      <c r="C71" s="6"/>
      <c r="D71" s="7"/>
      <c r="E71" s="7"/>
      <c r="F71" s="6"/>
      <c r="G71" s="10"/>
    </row>
    <row r="72" spans="1:8" ht="61.5" customHeight="1" x14ac:dyDescent="0.25">
      <c r="A72" s="59"/>
      <c r="B72" s="59" t="s">
        <v>13</v>
      </c>
      <c r="C72" s="6"/>
      <c r="D72" s="87" t="s">
        <v>63</v>
      </c>
      <c r="E72" s="88"/>
      <c r="F72" s="88"/>
      <c r="G72" s="10"/>
    </row>
    <row r="73" spans="1:8" x14ac:dyDescent="0.25">
      <c r="A73" s="5"/>
      <c r="B73" s="6"/>
      <c r="C73" s="6"/>
      <c r="D73" s="7"/>
      <c r="E73" s="7"/>
      <c r="F73" s="6"/>
      <c r="G73" s="10"/>
    </row>
    <row r="74" spans="1:8" s="3" customFormat="1" ht="21.6" customHeight="1" x14ac:dyDescent="0.25">
      <c r="A74" s="1"/>
      <c r="B74" s="15"/>
      <c r="C74" s="15"/>
      <c r="D74" s="37"/>
      <c r="E74" s="36" t="str">
        <f>IF(G74&gt;0,"Forderung des Krankenhauses für 2020:","")</f>
        <v/>
      </c>
      <c r="F74" s="15"/>
      <c r="G74" s="23">
        <f>SUM(G68)*(-104.26)</f>
        <v>0</v>
      </c>
      <c r="H74" s="20"/>
    </row>
    <row r="75" spans="1:8" x14ac:dyDescent="0.25">
      <c r="A75" s="5"/>
      <c r="B75" s="6"/>
      <c r="C75" s="6"/>
      <c r="D75" s="7"/>
      <c r="E75" s="7"/>
      <c r="F75" s="6"/>
      <c r="G75" s="19"/>
    </row>
    <row r="76" spans="1:8" ht="61.5" customHeight="1" x14ac:dyDescent="0.25">
      <c r="A76" s="59"/>
      <c r="B76" s="59"/>
      <c r="C76" s="6"/>
      <c r="D76" s="87" t="s">
        <v>64</v>
      </c>
      <c r="E76" s="88"/>
      <c r="F76" s="88"/>
      <c r="G76" s="10"/>
    </row>
    <row r="77" spans="1:8" x14ac:dyDescent="0.25">
      <c r="A77" s="5"/>
      <c r="B77" s="6"/>
      <c r="C77" s="6"/>
      <c r="D77" s="7"/>
      <c r="E77" s="7"/>
      <c r="F77" s="6"/>
      <c r="G77" s="10"/>
    </row>
    <row r="78" spans="1:8" s="3" customFormat="1" ht="21.6" customHeight="1" x14ac:dyDescent="0.25">
      <c r="A78" s="1"/>
      <c r="B78" s="15"/>
      <c r="C78" s="15"/>
      <c r="D78" s="37"/>
      <c r="E78" s="36" t="str">
        <f>IF(G78&gt;0,"Forderung des Krankenhauses für 2020:","")</f>
        <v/>
      </c>
      <c r="F78" s="15"/>
      <c r="G78" s="23">
        <f>SUM(G70)*(-208.52)</f>
        <v>0</v>
      </c>
      <c r="H78" s="20"/>
    </row>
    <row r="79" spans="1:8" s="3" customFormat="1" ht="15" customHeight="1" x14ac:dyDescent="0.25">
      <c r="A79" s="1"/>
      <c r="B79" s="15"/>
      <c r="C79" s="15"/>
      <c r="D79" s="38"/>
      <c r="E79" s="38"/>
      <c r="F79" s="15"/>
      <c r="G79" s="50"/>
      <c r="H79" s="20"/>
    </row>
    <row r="80" spans="1:8" x14ac:dyDescent="0.25">
      <c r="A80" s="5"/>
      <c r="B80" s="6"/>
      <c r="C80" s="6"/>
      <c r="D80" s="7"/>
      <c r="E80" s="7"/>
      <c r="F80" s="6"/>
      <c r="G80" s="10"/>
    </row>
    <row r="81" spans="1:8" s="24" customFormat="1" ht="30" customHeight="1" x14ac:dyDescent="0.25">
      <c r="A81" s="104" t="s">
        <v>65</v>
      </c>
      <c r="B81" s="105"/>
      <c r="C81" s="105"/>
      <c r="D81" s="105"/>
      <c r="E81" s="105"/>
      <c r="F81" s="105"/>
      <c r="G81" s="38"/>
    </row>
    <row r="82" spans="1:8" ht="61.5" customHeight="1" x14ac:dyDescent="0.25">
      <c r="A82" s="59"/>
      <c r="B82" s="59" t="s">
        <v>27</v>
      </c>
      <c r="C82" s="6"/>
      <c r="D82" s="87" t="s">
        <v>66</v>
      </c>
      <c r="E82" s="88"/>
      <c r="F82" s="88"/>
      <c r="G82" s="10"/>
    </row>
    <row r="83" spans="1:8" s="3" customFormat="1" ht="21.6" customHeight="1" x14ac:dyDescent="0.25">
      <c r="A83" s="1"/>
      <c r="B83" s="15"/>
      <c r="C83" s="15"/>
      <c r="D83" s="18"/>
      <c r="E83" s="18"/>
      <c r="F83" s="18"/>
      <c r="G83" s="56"/>
    </row>
    <row r="84" spans="1:8" x14ac:dyDescent="0.25">
      <c r="A84" s="5"/>
      <c r="B84" s="6"/>
      <c r="C84" s="6"/>
      <c r="D84" s="7"/>
      <c r="E84" s="7"/>
      <c r="F84" s="6"/>
      <c r="G84" s="10"/>
    </row>
    <row r="85" spans="1:8" ht="60.75" customHeight="1" x14ac:dyDescent="0.25">
      <c r="A85" s="59"/>
      <c r="B85" s="59" t="s">
        <v>28</v>
      </c>
      <c r="C85" s="6"/>
      <c r="D85" s="87" t="s">
        <v>67</v>
      </c>
      <c r="E85" s="88"/>
      <c r="F85" s="88"/>
      <c r="G85" s="10"/>
    </row>
    <row r="86" spans="1:8" x14ac:dyDescent="0.25">
      <c r="A86" s="5"/>
      <c r="B86" s="6"/>
      <c r="C86" s="6"/>
      <c r="D86" s="7"/>
      <c r="E86" s="7"/>
      <c r="F86" s="6"/>
      <c r="G86" s="10"/>
    </row>
    <row r="87" spans="1:8" s="3" customFormat="1" ht="21.6" customHeight="1" x14ac:dyDescent="0.25">
      <c r="A87" s="1"/>
      <c r="B87" s="15"/>
      <c r="C87" s="15"/>
      <c r="D87" s="37"/>
      <c r="E87" s="36" t="str">
        <f>IF(G87&gt;J780,"Forderung des Krankenhauses für 2021:","")</f>
        <v/>
      </c>
      <c r="F87" s="15"/>
      <c r="G87" s="23">
        <f>SUM(G83)*(-88.06)</f>
        <v>0</v>
      </c>
      <c r="H87" s="20"/>
    </row>
    <row r="88" spans="1:8" s="3" customFormat="1" ht="34.15" customHeight="1" x14ac:dyDescent="0.25">
      <c r="A88" s="108" t="s">
        <v>41</v>
      </c>
      <c r="B88" s="108"/>
      <c r="C88" s="108"/>
      <c r="D88" s="108"/>
      <c r="E88" s="108"/>
      <c r="F88" s="108"/>
      <c r="G88" s="51"/>
    </row>
    <row r="89" spans="1:8" x14ac:dyDescent="0.25">
      <c r="A89" s="5"/>
      <c r="B89" s="26"/>
      <c r="C89" s="6"/>
      <c r="D89" s="5"/>
      <c r="E89" s="26"/>
      <c r="F89" s="6"/>
      <c r="G89" s="10"/>
    </row>
    <row r="90" spans="1:8" ht="19.899999999999999" customHeight="1" x14ac:dyDescent="0.25">
      <c r="A90" s="5"/>
      <c r="B90" s="92" t="s">
        <v>42</v>
      </c>
      <c r="C90" s="92"/>
      <c r="D90" s="92"/>
      <c r="E90" s="92"/>
      <c r="F90" s="92"/>
      <c r="G90" s="10"/>
    </row>
    <row r="91" spans="1:8" ht="15" customHeight="1" x14ac:dyDescent="0.25">
      <c r="A91" s="5"/>
      <c r="B91" s="6"/>
      <c r="C91" s="6"/>
      <c r="D91" s="28"/>
      <c r="E91" s="39"/>
      <c r="F91" s="39"/>
      <c r="G91" s="10"/>
    </row>
    <row r="92" spans="1:8" ht="24.6" customHeight="1" x14ac:dyDescent="0.25">
      <c r="A92" s="5"/>
      <c r="B92" s="6"/>
      <c r="C92" s="6"/>
      <c r="D92" s="111"/>
      <c r="E92" s="90"/>
      <c r="F92" s="91"/>
      <c r="G92" s="10"/>
    </row>
    <row r="93" spans="1:8" ht="15" customHeight="1" x14ac:dyDescent="0.25">
      <c r="A93" s="5"/>
      <c r="B93" s="6"/>
      <c r="C93" s="6"/>
      <c r="D93" s="29" t="s">
        <v>14</v>
      </c>
      <c r="E93" s="29"/>
      <c r="F93" s="39"/>
      <c r="G93" s="10"/>
    </row>
    <row r="94" spans="1:8" ht="10.9" customHeight="1" x14ac:dyDescent="0.25">
      <c r="A94" s="5"/>
      <c r="B94" s="6"/>
      <c r="C94" s="6"/>
      <c r="D94" s="28"/>
      <c r="E94" s="39"/>
      <c r="F94" s="39"/>
      <c r="G94" s="10"/>
    </row>
    <row r="95" spans="1:8" ht="24.6" customHeight="1" x14ac:dyDescent="0.25">
      <c r="A95" s="5"/>
      <c r="B95" s="6"/>
      <c r="C95" s="6"/>
      <c r="D95" s="111"/>
      <c r="E95" s="90"/>
      <c r="F95" s="91"/>
      <c r="G95" s="10"/>
    </row>
    <row r="96" spans="1:8" ht="15" customHeight="1" x14ac:dyDescent="0.25">
      <c r="A96" s="5"/>
      <c r="B96" s="6"/>
      <c r="C96" s="6"/>
      <c r="D96" s="29" t="s">
        <v>15</v>
      </c>
      <c r="E96" s="29"/>
      <c r="F96" s="39"/>
      <c r="G96" s="10"/>
    </row>
    <row r="97" spans="1:7" ht="10.15" customHeight="1" x14ac:dyDescent="0.25">
      <c r="A97" s="5"/>
      <c r="B97" s="6"/>
      <c r="C97" s="6"/>
      <c r="D97" s="28"/>
      <c r="E97" s="39"/>
      <c r="F97" s="39"/>
      <c r="G97" s="10"/>
    </row>
    <row r="98" spans="1:7" ht="24.6" customHeight="1" x14ac:dyDescent="0.25">
      <c r="A98" s="5"/>
      <c r="B98" s="6"/>
      <c r="C98" s="6"/>
      <c r="D98" s="89"/>
      <c r="E98" s="90"/>
      <c r="F98" s="91"/>
      <c r="G98" s="10"/>
    </row>
    <row r="99" spans="1:7" ht="15" customHeight="1" x14ac:dyDescent="0.25">
      <c r="A99" s="5"/>
      <c r="B99" s="6"/>
      <c r="C99" s="6"/>
      <c r="D99" s="29" t="s">
        <v>16</v>
      </c>
      <c r="E99" s="29"/>
      <c r="F99" s="39"/>
      <c r="G99" s="10"/>
    </row>
    <row r="100" spans="1:7" ht="15" customHeight="1" x14ac:dyDescent="0.25">
      <c r="A100" s="5"/>
      <c r="B100" s="6"/>
      <c r="C100" s="6"/>
      <c r="D100" s="28"/>
      <c r="E100" s="39"/>
      <c r="F100" s="39"/>
      <c r="G100" s="10"/>
    </row>
    <row r="101" spans="1:7" ht="19.899999999999999" customHeight="1" x14ac:dyDescent="0.25">
      <c r="A101" s="5"/>
      <c r="B101" s="110" t="s">
        <v>68</v>
      </c>
      <c r="C101" s="110"/>
      <c r="D101" s="110"/>
      <c r="E101" s="27"/>
      <c r="F101" s="39"/>
      <c r="G101" s="10"/>
    </row>
    <row r="102" spans="1:7" ht="15" customHeight="1" x14ac:dyDescent="0.25">
      <c r="A102" s="5"/>
      <c r="B102" s="6"/>
      <c r="C102" s="6"/>
      <c r="D102" s="28"/>
      <c r="E102" s="39"/>
      <c r="F102" s="39"/>
      <c r="G102" s="10"/>
    </row>
    <row r="103" spans="1:7" ht="24.6" customHeight="1" x14ac:dyDescent="0.25">
      <c r="A103" s="5"/>
      <c r="B103" s="6"/>
      <c r="C103" s="6"/>
      <c r="D103" s="111"/>
      <c r="E103" s="90"/>
      <c r="F103" s="91"/>
      <c r="G103" s="10"/>
    </row>
    <row r="104" spans="1:7" ht="15" customHeight="1" x14ac:dyDescent="0.25">
      <c r="A104" s="5"/>
      <c r="B104" s="6"/>
      <c r="C104" s="6"/>
      <c r="D104" s="29" t="s">
        <v>17</v>
      </c>
      <c r="E104" s="29"/>
      <c r="F104" s="39"/>
      <c r="G104" s="10"/>
    </row>
    <row r="105" spans="1:7" ht="4.1500000000000004" customHeight="1" x14ac:dyDescent="0.25">
      <c r="A105" s="5"/>
      <c r="B105" s="22"/>
      <c r="C105" s="15"/>
      <c r="D105" s="15"/>
      <c r="E105" s="31"/>
      <c r="F105" s="30"/>
      <c r="G105" s="10"/>
    </row>
    <row r="106" spans="1:7" x14ac:dyDescent="0.25">
      <c r="A106" s="5"/>
      <c r="B106" s="30"/>
      <c r="C106" s="30"/>
      <c r="D106" s="31"/>
      <c r="E106" s="31"/>
      <c r="F106" s="30"/>
      <c r="G106" s="10"/>
    </row>
    <row r="107" spans="1:7" ht="22.15" customHeight="1" x14ac:dyDescent="0.25">
      <c r="A107" s="5"/>
      <c r="B107" s="112"/>
      <c r="C107" s="113"/>
      <c r="D107" s="114"/>
      <c r="E107" s="7"/>
      <c r="F107" s="30"/>
      <c r="G107" s="10"/>
    </row>
    <row r="108" spans="1:7" x14ac:dyDescent="0.25">
      <c r="A108" s="5"/>
      <c r="B108" s="22" t="s">
        <v>18</v>
      </c>
      <c r="C108" s="15"/>
      <c r="D108" s="15"/>
      <c r="E108" s="31"/>
      <c r="F108" s="30"/>
      <c r="G108" s="10"/>
    </row>
    <row r="109" spans="1:7" x14ac:dyDescent="0.25">
      <c r="A109" s="5"/>
      <c r="B109" s="22"/>
      <c r="C109" s="15"/>
      <c r="D109" s="15"/>
      <c r="E109" s="31"/>
      <c r="F109" s="30"/>
      <c r="G109" s="10"/>
    </row>
    <row r="110" spans="1:7" x14ac:dyDescent="0.25">
      <c r="A110" s="5"/>
      <c r="B110" s="30"/>
      <c r="C110" s="32"/>
      <c r="D110" s="32"/>
      <c r="E110" s="31"/>
      <c r="F110" s="30"/>
      <c r="G110" s="10"/>
    </row>
    <row r="111" spans="1:7" x14ac:dyDescent="0.25">
      <c r="A111" s="5"/>
      <c r="B111" s="30"/>
      <c r="C111" s="32"/>
      <c r="D111" s="32"/>
      <c r="E111" s="31"/>
      <c r="F111" s="30"/>
      <c r="G111" s="10"/>
    </row>
    <row r="112" spans="1:7" ht="21" customHeight="1" x14ac:dyDescent="0.25">
      <c r="A112" s="5"/>
      <c r="B112" s="30"/>
      <c r="C112" s="8"/>
      <c r="D112" s="42"/>
      <c r="E112" s="109" t="s">
        <v>19</v>
      </c>
      <c r="F112" s="109"/>
      <c r="G112" s="109"/>
    </row>
    <row r="113" spans="1:7" ht="28.9" customHeight="1" x14ac:dyDescent="0.25">
      <c r="A113" s="5"/>
      <c r="B113" s="30"/>
      <c r="C113" s="32"/>
      <c r="D113" s="32"/>
      <c r="E113" s="108"/>
      <c r="F113" s="108"/>
      <c r="G113" s="108"/>
    </row>
    <row r="114" spans="1:7" ht="8.4499999999999993" customHeight="1" x14ac:dyDescent="0.25">
      <c r="A114" s="5"/>
      <c r="B114" s="30"/>
      <c r="C114" s="32"/>
      <c r="D114" s="32"/>
      <c r="E114" s="72"/>
      <c r="F114" s="72"/>
      <c r="G114" s="72"/>
    </row>
    <row r="115" spans="1:7" ht="30.6" customHeight="1" x14ac:dyDescent="0.25">
      <c r="B115" s="107" t="s">
        <v>69</v>
      </c>
      <c r="C115" s="107"/>
      <c r="D115" s="107"/>
      <c r="E115" s="107"/>
      <c r="F115" s="107"/>
      <c r="G115" s="107"/>
    </row>
  </sheetData>
  <sheetProtection algorithmName="SHA-512" hashValue="6nRiJFo5remD7iI4/0SLy8J4K15whQG9pzR3JyYZYwxIFPHt3V+2S0ueHcnlkGTW/USvuX0dt5ptEPd6bEc/1Q==" saltValue="B14JoyoM/TOinrEXnHUiYA==" spinCount="100000" sheet="1" objects="1" scenarios="1"/>
  <protectedRanges>
    <protectedRange sqref="G3 D6 D9 G22 G25 G28 D98 D103 B107 G18 D92 D95" name="Bereich1"/>
    <protectedRange sqref="G47 G57 G83 G68 G70" name="Bereich1_1"/>
  </protectedRanges>
  <mergeCells count="46">
    <mergeCell ref="B115:G115"/>
    <mergeCell ref="A88:F88"/>
    <mergeCell ref="D85:F85"/>
    <mergeCell ref="A64:F64"/>
    <mergeCell ref="D65:F65"/>
    <mergeCell ref="D72:F72"/>
    <mergeCell ref="D76:F76"/>
    <mergeCell ref="D66:F66"/>
    <mergeCell ref="E112:G113"/>
    <mergeCell ref="B101:D101"/>
    <mergeCell ref="D103:F103"/>
    <mergeCell ref="D92:F92"/>
    <mergeCell ref="D95:F95"/>
    <mergeCell ref="B107:D107"/>
    <mergeCell ref="D56:F56"/>
    <mergeCell ref="D59:F59"/>
    <mergeCell ref="A81:F81"/>
    <mergeCell ref="D82:F82"/>
    <mergeCell ref="D45:F45"/>
    <mergeCell ref="D46:F46"/>
    <mergeCell ref="D49:F49"/>
    <mergeCell ref="A54:F54"/>
    <mergeCell ref="D55:F55"/>
    <mergeCell ref="D10:F10"/>
    <mergeCell ref="C1:F1"/>
    <mergeCell ref="C5:F5"/>
    <mergeCell ref="D6:F6"/>
    <mergeCell ref="D7:F7"/>
    <mergeCell ref="D8:F8"/>
    <mergeCell ref="D9:F9"/>
    <mergeCell ref="D24:F24"/>
    <mergeCell ref="B13:F13"/>
    <mergeCell ref="D27:E27"/>
    <mergeCell ref="D98:F98"/>
    <mergeCell ref="D15:F15"/>
    <mergeCell ref="D20:F20"/>
    <mergeCell ref="D17:F17"/>
    <mergeCell ref="D16:F16"/>
    <mergeCell ref="D21:F21"/>
    <mergeCell ref="D30:F30"/>
    <mergeCell ref="B90:F90"/>
    <mergeCell ref="A35:F35"/>
    <mergeCell ref="A37:F37"/>
    <mergeCell ref="A39:F39"/>
    <mergeCell ref="A41:F41"/>
    <mergeCell ref="D43:F43"/>
  </mergeCells>
  <dataValidations count="10">
    <dataValidation type="whole" allowBlank="1" showInputMessage="1" showErrorMessage="1" prompt="Ziffer zwischen 5001 und 5999" sqref="G3" xr:uid="{00000000-0002-0000-0200-000000000000}">
      <formula1>5000</formula1>
      <formula2>5999</formula2>
    </dataValidation>
    <dataValidation type="whole" operator="greaterThan" allowBlank="1" showInputMessage="1" showErrorMessage="1" prompt="9-stellige Krankenhaus-IK-Nummer" sqref="D9:F9" xr:uid="{00000000-0002-0000-0200-000001000000}">
      <formula1>1</formula1>
    </dataValidation>
    <dataValidation type="decimal" operator="greaterThan" showInputMessage="1" showErrorMessage="1" error="Hier muss ein positiver Wert eingegeben werden." promptTitle="Erlöse" prompt="Betrag bitte nicht auf- oder abrunden" sqref="G18" xr:uid="{00000000-0002-0000-0200-000002000000}">
      <formula1>0</formula1>
    </dataValidation>
    <dataValidation type="whole" operator="greaterThanOrEqual" allowBlank="1" showInputMessage="1" showErrorMessage="1" sqref="G25" xr:uid="{00000000-0002-0000-0200-000003000000}">
      <formula1>0</formula1>
    </dataValidation>
    <dataValidation type="decimal" operator="greaterThan" showInputMessage="1" showErrorMessage="1" error="Hier muss ein positiver Wert eingetragen werden." promptTitle="abgeführter Gesamtbetrag" prompt="Betrag bitte nicht auf- oder abrunden" sqref="G28" xr:uid="{00000000-0002-0000-0200-000004000000}">
      <formula1>0</formula1>
    </dataValidation>
    <dataValidation type="decimal" operator="lessThanOrEqual" allowBlank="1" showInputMessage="1" showErrorMessage="1" prompt="Betrag wird automatisch ermittelt" sqref="G62" xr:uid="{00000000-0002-0000-0200-000005000000}">
      <formula1>0</formula1>
    </dataValidation>
    <dataValidation type="whole" operator="lessThanOrEqual" allowBlank="1" showInputMessage="1" showErrorMessage="1" error="Hier muss ein negativer Wert eingetragen werden." prompt="negativer Wert" sqref="G68 G83 G57 G47 G70" xr:uid="{00000000-0002-0000-0200-000006000000}">
      <formula1>0</formula1>
    </dataValidation>
    <dataValidation type="whole" operator="greaterThan" showInputMessage="1" showErrorMessage="1" promptTitle="Fälle" prompt="Bitte die Verprobung entsprechend dem Hinweis vornehmen" sqref="G22" xr:uid="{00000000-0002-0000-0200-000007000000}">
      <formula1>0</formula1>
    </dataValidation>
    <dataValidation type="decimal" operator="notEqual" showInputMessage="1" showErrorMessage="1" promptTitle="Saldo" prompt="Betrag wird automatisch ermittelt" sqref="G32" xr:uid="{00000000-0002-0000-0200-000008000000}">
      <formula1>0</formula1>
    </dataValidation>
    <dataValidation type="decimal" operator="greaterThanOrEqual" allowBlank="1" showInputMessage="1" showErrorMessage="1" prompt="Betrag wird automatisch ermittelt" sqref="G61 G74 G78:G79 G87 G51" xr:uid="{00000000-0002-0000-0200-000009000000}">
      <formula1>0</formula1>
    </dataValidation>
  </dataValidations>
  <pageMargins left="0.70866141732283472" right="0.70866141732283472" top="0.74803149606299213" bottom="0.74803149606299213" header="0.31496062992125984" footer="0.31496062992125984"/>
  <pageSetup paperSize="9" scale="88" fitToHeight="2" orientation="portrait" r:id="rId1"/>
  <headerFooter>
    <oddHeader>&amp;L&amp;8    Ausgleichsfonds nach §17 a KHG
    bei der Krankenhausgesellschaft NRW  Humboldtstraße 31, 40237 Düsseldorf&amp;R&amp;8Frist: 31.07.2023</oddHeader>
    <oddFooter xml:space="preserve">&amp;L&amp;10    Muster 2&amp;R&amp;10&amp;P von &amp;N       </oddFooter>
  </headerFooter>
  <rowBreaks count="4" manualBreakCount="4">
    <brk id="32" max="16383" man="1"/>
    <brk id="52" max="16383" man="1"/>
    <brk id="71" max="6" man="1"/>
    <brk id="88" max="16383" man="1"/>
  </rowBreaks>
  <colBreaks count="1" manualBreakCount="1">
    <brk id="9"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2</vt:lpstr>
      <vt:lpstr>Deckblatt!Druckbereich</vt:lpstr>
      <vt:lpstr>'Muster 2'!Druckbereich</vt:lpstr>
      <vt:lpstr>'Muster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Astrid Stiller (KGNW)</cp:lastModifiedBy>
  <cp:lastPrinted>2023-01-25T12:53:49Z</cp:lastPrinted>
  <dcterms:created xsi:type="dcterms:W3CDTF">2012-02-03T10:46:54Z</dcterms:created>
  <dcterms:modified xsi:type="dcterms:W3CDTF">2023-01-26T15:20:56Z</dcterms:modified>
</cp:coreProperties>
</file>