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24226"/>
  <mc:AlternateContent xmlns:mc="http://schemas.openxmlformats.org/markup-compatibility/2006">
    <mc:Choice Requires="x15">
      <x15ac:absPath xmlns:x15ac="http://schemas.microsoft.com/office/spreadsheetml/2010/11/ac" url="U:\Projekte\Ausbildung_§17a\A-Verfahren\f_WJ_2021\Muster\Dokumente für Homepage\"/>
    </mc:Choice>
  </mc:AlternateContent>
  <xr:revisionPtr revIDLastSave="0" documentId="13_ncr:1_{B9BA84F9-86C8-4C1F-A135-5877DCC09D7D}" xr6:coauthVersionLast="47" xr6:coauthVersionMax="47" xr10:uidLastSave="{00000000-0000-0000-0000-000000000000}"/>
  <bookViews>
    <workbookView xWindow="-110" yWindow="-110" windowWidth="34620" windowHeight="14020" activeTab="2"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1'!$A$1:$G$133</definedName>
    <definedName name="_xlnm.Print_Titles" localSheetId="2">'Muster 1'!$1:$4</definedName>
    <definedName name="Z_4FF83812_2203_4C19_AD8F_CD17B11A66B9_.wvu.PrintArea" localSheetId="1" hidden="1">Deckblatt!$A$1:$G$24</definedName>
    <definedName name="Z_4FF83812_2203_4C19_AD8F_CD17B11A66B9_.wvu.PrintArea" localSheetId="2" hidden="1">'Muster 1'!$A$1:$G$133</definedName>
    <definedName name="Z_4FF83812_2203_4C19_AD8F_CD17B11A66B9_.wvu.PrintTitles" localSheetId="2" hidden="1">'Muster 1'!$1:$4</definedName>
    <definedName name="Z_5B68C9F1_662A_4971_9C85_4EC3618CF521_.wvu.PrintArea" localSheetId="1" hidden="1">Deckblatt!$A$1:$G$24</definedName>
    <definedName name="Z_5B68C9F1_662A_4971_9C85_4EC3618CF521_.wvu.PrintArea" localSheetId="2" hidden="1">'Muster 1'!$A$1:$G$132</definedName>
    <definedName name="Z_5B68C9F1_662A_4971_9C85_4EC3618CF521_.wvu.PrintTitles" localSheetId="2" hidden="1">'Muster 1'!$1:$4</definedName>
  </definedNames>
  <calcPr calcId="191029"/>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3" l="1"/>
  <c r="G49" i="3"/>
  <c r="E49" i="3" s="1"/>
  <c r="G102" i="3" l="1"/>
  <c r="E102" i="3" s="1"/>
  <c r="G98" i="3"/>
  <c r="E98" i="3" s="1"/>
  <c r="G87" i="3"/>
  <c r="E87" i="3" s="1"/>
  <c r="G78" i="3"/>
  <c r="E78" i="3" s="1"/>
  <c r="G68" i="3" l="1"/>
  <c r="E68" i="3" s="1"/>
  <c r="D36" i="3"/>
  <c r="D22" i="3"/>
</calcChain>
</file>

<file path=xl/sharedStrings.xml><?xml version="1.0" encoding="utf-8"?>
<sst xmlns="http://schemas.openxmlformats.org/spreadsheetml/2006/main" count="105" uniqueCount="81">
  <si>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</si>
  <si>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</si>
  <si>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</si>
  <si>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</si>
  <si>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</si>
  <si>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</si>
  <si>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</si>
  <si>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</si>
  <si>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</si>
  <si>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</si>
  <si>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</si>
  <si>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</si>
  <si>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</si>
  <si>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</si>
  <si>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</si>
  <si>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</si>
  <si>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</si>
  <si>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</si>
  <si>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</si>
  <si>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</si>
  <si>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</si>
  <si>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</si>
  <si>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</si>
  <si>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</si>
  <si>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</si>
  <si>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</si>
  <si>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</si>
  <si>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</si>
  <si>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</si>
  <si>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</si>
  <si>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</si>
  <si>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</si>
  <si>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</si>
  <si>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</si>
  <si>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</si>
  <si>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</si>
  <si>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</si>
  <si>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</si>
  <si>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</si>
  <si>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bei der Krankenhausgesellschaft NRW e.V. Humboldtstraße 31, 40237 Düsseldorf</t>
  </si>
  <si>
    <t>Wir bitten um Übersendung eines Originaldokuments!</t>
  </si>
  <si>
    <t xml:space="preserve">Vorjahr 2017
</t>
  </si>
  <si>
    <t xml:space="preserve">Vorjahr 2018
</t>
  </si>
  <si>
    <t xml:space="preserve">Ausgleichsfonds nach § 17a KHG </t>
  </si>
  <si>
    <t xml:space="preserve">Die nachfolgende Aufstellung ist von Ihrem Abschlussprüfer zu bestätigen. Dieser erteilt in Erweiterung des Prüfungsauftrags einen gesonderten, der KGNW vorzulegenden Vermerk nach § 17a Abs. 7 Satz 2 KHG.
</t>
  </si>
  <si>
    <t>(Bereits in Vorjahren gemeldete Korrekturfälle für das Jahr 2017 dürfen nicht erneut angegeben werden!)</t>
  </si>
  <si>
    <t xml:space="preserve">Vorjahr 2019
</t>
  </si>
  <si>
    <t>für das abgelaufene Budgetjahr 2021</t>
  </si>
  <si>
    <t>Budgetjahr 2021</t>
  </si>
  <si>
    <t>Für das Jahr 2021 vom Ausgleichsfonds geleisteter Gesamtbetrag</t>
  </si>
  <si>
    <t>Erlöse aus dem abgerechneten landeseinheitlichen Ausbildungszuschlag 2021 in Höhe von 88,06 €</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</si>
  <si>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</si>
  <si>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r>
      <t>(</t>
    </r>
    <r>
      <rPr>
        <u/>
        <sz val="11"/>
        <color theme="1"/>
        <rFont val="Calibri"/>
        <family val="2"/>
        <scheme val="minor"/>
      </rPr>
      <t>Berechnung</t>
    </r>
    <r>
      <rPr>
        <sz val="11"/>
        <color theme="1"/>
        <rFont val="Calibri"/>
        <family val="2"/>
        <scheme val="minor"/>
      </rPr>
      <t>: Behandlungsfälle [B.2.a] * Landeszuschlag) bei Aufnahmen in der Zeit vom 01.01. 021 bis 31.12.2021 einschließlich Jahresüberlieger 2021/2022</t>
    </r>
  </si>
  <si>
    <t>Gesamt-Erlös aus den abgerechneten Ausbildungszuschlägen bei Aufnahmen in der Zeit vom 01.01. - 31.12.2021 einschließlich Jahresüberlieger 2021/2022</t>
  </si>
  <si>
    <t>Zahl aller zugrunde liegenden (voll- und teilstationären) Behandlungsfälle 2021 abgerechnet mit dem landeseinheitlichen Ausbildungszuschlag in Höhe von 88,06 € einschließlich Jahresüberlieger 2021/2022</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</si>
  <si>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2021/2022 - dividiert durch den Zuschlag in Höhe von 88,06 €)</t>
    </r>
  </si>
  <si>
    <r>
      <t xml:space="preserve">Zahl der voll- und teilstationären Behandlungsfälle 2021 mit individuellem Zuschlag einschließlich Jahresüberlieger 2021/2022;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</si>
  <si>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2021, für die der in Rechnung gestellte Ausbildungszuschlag noch nicht vereinnahmt werden konnte
</t>
    </r>
  </si>
  <si>
    <t>Korrektur der Fallzahl- und Erlösangaben aus Vorjahren (2017,2018, 2019 und 2020)</t>
  </si>
  <si>
    <t>WICHTIG: Ansprüche an die Verbände der Kostenträger aus Korrekturen für das Jahr 2017 (bzw. dem Ausgleichsverfahren 2018) werden nach den getroffenen Vereinbarungen mit Abschluss des hiermit stattfindenden Ausgleichsverfahrens 2021 verjähren. Die KGNW als Verwalter des Ausgleichsfonds kann daher nächstes Jahr im Ausgleichsverfahren 2022 (Budgetjahr 2022) keine Korrekturen für 2017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</si>
  <si>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2017) für voll- und teilstationäre Behandlungsfälle in Rechnung gestellte Ausbildungszuschläge, für die der zunächst abgeführte Ausbildungszuschlag endgültig im Jahr 2021 nicht vereinnahmt werden konnte bzw. an die Kostenträger zurückerstattet wurde.</t>
  </si>
  <si>
    <t>In Vorjahren (hier: ausschließlich 2018) für voll- und teilstationäre Behandlungsfälle in Rechnung gestellte Ausbildungszuschläge, für die der zunächst abgeführte Ausbildungszuschlag endgültig im Jahr 2021 nicht vereinnahmt werden konnte bzw. an die Kostenträger zurückerstattet wurde.</t>
  </si>
  <si>
    <t>(Bereits in Vorjahren gemeldete Korrekturfälle für das Jahr 2018 dürfen nicht erneut angegeben werden!)</t>
  </si>
  <si>
    <t>In Vorjahren (hier: ausschließlich 2019) für voll- und teilstationäre Behandlungsfälle in Rechnung gestellte Ausbildungszuschläge, für die der zunächst abgeführte Ausbildungszuschlag endgültig im Jahr 2021 nicht vereinnahmt werden konnte bzw. an die Kostenträger zurückerstattet wurde.</t>
  </si>
  <si>
    <t>(Bereits im Vorjahr gemeldete Korrekturfälle für das Jahr 2019 dürfen nicht erneut angegeben werden!)</t>
  </si>
  <si>
    <r>
      <t xml:space="preserve">Vorjahr 2020 </t>
    </r>
    <r>
      <rPr>
        <u/>
        <sz val="11"/>
        <color rgb="FFFF0000"/>
        <rFont val="Calibri"/>
        <family val="2"/>
      </rPr>
      <t>(Bitte beachten Sie die unterschiedlichen Zuschlagshöhen)</t>
    </r>
    <r>
      <rPr>
        <u/>
        <sz val="11"/>
        <color indexed="12"/>
        <rFont val="Calibri"/>
        <family val="2"/>
      </rPr>
      <t xml:space="preserve">
</t>
    </r>
  </si>
  <si>
    <t>In Vorjahren (hier: ausschließlich 2020) für voll- und teilstationäre Behandlungsfälle in Rechnung gestellte Ausbildungszuschläge, für die der zunächst abgeführte Ausbildungszuschlag endgültig im Jahr 2021 nicht vereinnahmt werden konnte bzw. an die Kostenträger zurückerstattet wurde.</t>
  </si>
  <si>
    <t>a. Ausbildungszuschlag 2020 in Höhe von 104,26 €</t>
  </si>
  <si>
    <t>b. Ausbildungszuschlag 2020 in Höhe von 208,52 €</t>
  </si>
  <si>
    <t>Ansprechpartner/-in bei Rückfragen in Ihrem Krankenhaus</t>
  </si>
  <si>
    <t>Abschlussprüfer/-in für das Jahr 2021</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</si>
  <si>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B.6) * Ausbildungszuschlag 2017 (- 84,14 €)
(separate Forderung des Krankenhauses)</t>
    </r>
  </si>
  <si>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B.8) * Ausbildungszuschlag 2018 (- 87,86 €)
(separate Forderung des Krankenhauses)</t>
    </r>
  </si>
  <si>
    <t>Rechnerischer Erstattungsanspruch aus zusätzlichen Korrekturen des Vorjahres
Berechnung: 
Fälle (aus B.10) * Ausbildungszuschlag 2019 (- 95,24 €)
(separate Forderung des Krankenhauses)</t>
  </si>
  <si>
    <t>Rechnerischer Erstattungsanspruch aus Korrektur des Vorjahres
a. Berechnung: 
Fälle (aus B.12 a.) * Ausbildungszuschlag 2020 (- 104,26 €)
(separate Forderung des Krankenhauses)</t>
  </si>
  <si>
    <t>Rechnerischer Erstattungsanspruch aus Korrektur des Vorjahres
b. Berechnung: 
Fälle (aus B.12 b.) * Ausbildungszuschlag 2020 (- 208,52 €)
(separate Forderung des Krankenhauses)</t>
  </si>
  <si>
    <t>Aufstellung über die Einnahmen aus dem Ausgleichsfonds und den in Rechnung gestellten Ausbildungszuschlägen für 2021</t>
  </si>
  <si>
    <t>(Muster 1a)</t>
  </si>
  <si>
    <t>Aufstellung
über die Einnahmen aus dem Ausgleichsfonds und
den in Rechnung gestellten Ausbildungszuschlägen 
für das Jahr 2021 für das Krankenhaus</t>
  </si>
  <si>
    <r>
      <rPr>
        <b/>
        <sz val="11"/>
        <color theme="1"/>
        <rFont val="Calibri"/>
        <family val="2"/>
        <scheme val="minor"/>
      </rPr>
      <t xml:space="preserve">Für das Jahr 2021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</si>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</sst>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2"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color rgb="FFFF0000"/>
      <name val="Calibri"/>
      <family val="2"/>
      <scheme val="minor"/>
    </font>
    <font>
      <u/>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5" fillId="2" borderId="0" applyNumberFormat="0" applyBorder="0" applyAlignment="0" applyProtection="0"/>
    <xf numFmtId="164" fontId="6" fillId="0" borderId="0" applyFont="0" applyFill="0" applyBorder="0" applyAlignment="0" applyProtection="0"/>
    <xf numFmtId="0" fontId="17" fillId="0" borderId="0" applyNumberFormat="0" applyFill="0" applyBorder="0" applyAlignment="0" applyProtection="0">
      <alignment vertical="top"/>
      <protection locked="0"/>
    </xf>
  </cellStyleXfs>
  <cellXfs count="142">
    <xf numFmtId="0" fontId="0" fillId="0" borderId="0" xfId="0"/>
    <xf numFmtId="0" fontId="18" fillId="3" borderId="0" xfId="0" applyFont="1" applyFill="1" applyAlignment="1">
      <alignment vertical="center"/>
    </xf>
    <xf numFmtId="0" fontId="18" fillId="0" borderId="0" xfId="0" applyFont="1" applyFill="1" applyAlignment="1">
      <alignment vertical="center"/>
    </xf>
    <xf numFmtId="0" fontId="16" fillId="3" borderId="0" xfId="1" applyFont="1" applyFill="1" applyBorder="1" applyAlignment="1">
      <alignment horizontal="center" vertical="center"/>
    </xf>
    <xf numFmtId="0" fontId="18" fillId="3" borderId="0" xfId="0" applyFont="1" applyFill="1" applyAlignment="1">
      <alignment vertical="top"/>
    </xf>
    <xf numFmtId="0" fontId="15" fillId="3" borderId="0" xfId="1" applyFont="1" applyFill="1" applyBorder="1" applyAlignment="1">
      <alignment vertical="top"/>
    </xf>
    <xf numFmtId="0" fontId="15" fillId="3" borderId="0" xfId="1" applyFont="1" applyFill="1" applyBorder="1" applyAlignment="1">
      <alignment horizontal="left" vertical="top"/>
    </xf>
    <xf numFmtId="0" fontId="18" fillId="0" borderId="0" xfId="0" applyFont="1" applyFill="1" applyAlignment="1">
      <alignment vertical="top"/>
    </xf>
    <xf numFmtId="0" fontId="15" fillId="3" borderId="0" xfId="1" applyFont="1" applyFill="1" applyBorder="1" applyAlignment="1">
      <alignment horizontal="right" vertical="top"/>
    </xf>
    <xf numFmtId="0" fontId="19" fillId="3" borderId="0" xfId="1" applyFont="1" applyFill="1" applyBorder="1" applyAlignment="1">
      <alignment horizontal="left" vertical="top"/>
    </xf>
    <xf numFmtId="0" fontId="20" fillId="3" borderId="0" xfId="1" applyFont="1" applyFill="1" applyBorder="1" applyAlignment="1">
      <alignment horizontal="left" vertical="top"/>
    </xf>
    <xf numFmtId="0" fontId="21" fillId="0" borderId="0" xfId="0" applyFont="1" applyFill="1" applyAlignment="1">
      <alignment vertical="top"/>
    </xf>
    <xf numFmtId="0" fontId="18" fillId="3" borderId="0" xfId="0" applyFont="1" applyFill="1" applyAlignment="1"/>
    <xf numFmtId="0" fontId="15" fillId="3" borderId="0" xfId="1" applyFont="1" applyFill="1" applyBorder="1" applyAlignment="1"/>
    <xf numFmtId="0" fontId="18" fillId="0" borderId="0" xfId="0" applyFont="1" applyFill="1" applyAlignment="1"/>
    <xf numFmtId="0" fontId="15" fillId="3" borderId="0" xfId="1" applyFont="1" applyFill="1" applyBorder="1" applyAlignment="1">
      <alignment horizontal="right"/>
    </xf>
    <xf numFmtId="0" fontId="15" fillId="3" borderId="0" xfId="1" applyFont="1" applyFill="1" applyBorder="1" applyAlignment="1">
      <alignment vertical="center"/>
    </xf>
    <xf numFmtId="0" fontId="16" fillId="3" borderId="0" xfId="1" applyFont="1" applyFill="1" applyBorder="1" applyAlignment="1"/>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5" fillId="3" borderId="0" xfId="1" applyFont="1" applyFill="1" applyBorder="1" applyAlignment="1">
      <alignment horizontal="left" vertical="center"/>
    </xf>
    <xf numFmtId="164" fontId="15" fillId="3" borderId="0" xfId="1" applyNumberFormat="1" applyFont="1" applyFill="1" applyBorder="1" applyAlignment="1">
      <alignment horizontal="right" vertical="top"/>
    </xf>
    <xf numFmtId="0" fontId="23" fillId="0" borderId="0" xfId="0" applyFont="1" applyFill="1" applyAlignment="1">
      <alignment vertical="center"/>
    </xf>
    <xf numFmtId="0" fontId="21" fillId="3" borderId="0" xfId="0" applyFont="1" applyFill="1" applyAlignment="1">
      <alignment vertical="center"/>
    </xf>
    <xf numFmtId="0" fontId="16" fillId="3" borderId="0" xfId="1" applyFont="1" applyFill="1" applyBorder="1" applyAlignment="1">
      <alignment vertical="center"/>
    </xf>
    <xf numFmtId="166" fontId="16" fillId="3" borderId="1" xfId="1" applyNumberFormat="1" applyFont="1" applyFill="1" applyBorder="1" applyAlignment="1">
      <alignment horizontal="right" vertical="center"/>
    </xf>
    <xf numFmtId="0" fontId="21" fillId="0" borderId="0" xfId="0" applyFont="1" applyFill="1" applyAlignment="1">
      <alignment vertical="center"/>
    </xf>
    <xf numFmtId="0" fontId="24" fillId="3" borderId="0" xfId="1" applyFont="1" applyFill="1" applyBorder="1" applyAlignment="1">
      <alignment horizontal="left" vertical="top"/>
    </xf>
    <xf numFmtId="0" fontId="16" fillId="3" borderId="0" xfId="1" applyFont="1" applyFill="1" applyBorder="1" applyAlignment="1">
      <alignment horizontal="left" vertical="top"/>
    </xf>
    <xf numFmtId="0" fontId="22" fillId="3" borderId="0" xfId="1" applyFont="1" applyFill="1" applyBorder="1" applyAlignment="1">
      <alignment vertical="top" wrapText="1"/>
    </xf>
    <xf numFmtId="0" fontId="25" fillId="3" borderId="0" xfId="1" applyFont="1" applyFill="1" applyBorder="1" applyAlignment="1">
      <alignment horizontal="left" vertical="top" wrapText="1"/>
    </xf>
    <xf numFmtId="0" fontId="16" fillId="3" borderId="9" xfId="1" applyFont="1" applyFill="1" applyBorder="1" applyAlignment="1">
      <alignment vertical="center"/>
    </xf>
    <xf numFmtId="0" fontId="15" fillId="3" borderId="0" xfId="1" applyFont="1" applyFill="1" applyAlignment="1">
      <alignment vertical="top"/>
    </xf>
    <xf numFmtId="0" fontId="15" fillId="3" borderId="0" xfId="1" applyFont="1" applyFill="1" applyAlignment="1">
      <alignment horizontal="lef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0" borderId="0" xfId="1" applyFont="1" applyFill="1" applyAlignment="1">
      <alignment horizontal="left" vertical="top"/>
    </xf>
    <xf numFmtId="0" fontId="15" fillId="0" borderId="0" xfId="1" applyFont="1" applyFill="1" applyBorder="1" applyAlignment="1">
      <alignment horizontal="right" vertical="top"/>
    </xf>
    <xf numFmtId="0" fontId="16" fillId="3" borderId="2" xfId="1" applyFont="1" applyFill="1" applyBorder="1" applyAlignment="1">
      <alignment horizontal="right" vertical="center"/>
    </xf>
    <xf numFmtId="0" fontId="16" fillId="3" borderId="3" xfId="1" applyFont="1" applyFill="1" applyBorder="1" applyAlignment="1">
      <alignment horizontal="right" vertical="center"/>
    </xf>
    <xf numFmtId="0" fontId="15" fillId="3" borderId="0" xfId="1" applyFont="1" applyFill="1" applyBorder="1" applyAlignment="1">
      <alignment horizontal="left" vertical="top" wrapText="1"/>
    </xf>
    <xf numFmtId="0" fontId="15" fillId="3" borderId="0" xfId="1" applyFont="1" applyFill="1" applyBorder="1" applyAlignment="1">
      <alignment horizontal="justify" vertical="top" wrapText="1"/>
    </xf>
    <xf numFmtId="0" fontId="16" fillId="3" borderId="0" xfId="0" applyFont="1" applyFill="1" applyBorder="1" applyAlignment="1">
      <alignment horizontal="center" vertical="center" wrapText="1"/>
    </xf>
    <xf numFmtId="0" fontId="16" fillId="3" borderId="0" xfId="1" applyFont="1" applyFill="1" applyBorder="1" applyAlignment="1">
      <alignment horizontal="right" vertical="center"/>
    </xf>
    <xf numFmtId="0" fontId="16" fillId="3" borderId="0" xfId="1" applyFont="1" applyFill="1" applyBorder="1" applyAlignment="1">
      <alignment vertical="top"/>
    </xf>
    <xf numFmtId="0" fontId="26" fillId="3" borderId="0" xfId="0" applyFont="1" applyFill="1" applyAlignment="1">
      <alignment wrapText="1"/>
    </xf>
    <xf numFmtId="0" fontId="0" fillId="3" borderId="0" xfId="0" applyFill="1"/>
    <xf numFmtId="0" fontId="0" fillId="3" borderId="4" xfId="0" applyFill="1" applyBorder="1"/>
    <xf numFmtId="0" fontId="0" fillId="3" borderId="0" xfId="0" applyFont="1" applyFill="1"/>
    <xf numFmtId="0" fontId="0" fillId="0" borderId="0" xfId="0" applyFont="1"/>
    <xf numFmtId="0" fontId="28" fillId="3" borderId="0" xfId="0" applyFont="1" applyFill="1" applyAlignment="1">
      <alignment horizontal="justify"/>
    </xf>
    <xf numFmtId="0" fontId="15" fillId="3" borderId="0" xfId="1" applyFont="1" applyFill="1" applyBorder="1" applyAlignment="1">
      <alignment vertical="center"/>
    </xf>
    <xf numFmtId="0" fontId="15" fillId="3" borderId="0" xfId="1" applyFont="1" applyFill="1" applyBorder="1" applyAlignment="1">
      <alignment horizontal="justify" vertical="top" wrapText="1"/>
    </xf>
    <xf numFmtId="0" fontId="15" fillId="3" borderId="0" xfId="1" applyFont="1" applyFill="1" applyBorder="1" applyAlignment="1">
      <alignment vertical="top"/>
    </xf>
    <xf numFmtId="0" fontId="0" fillId="3" borderId="0" xfId="0" applyFont="1" applyFill="1" applyAlignment="1">
      <alignment horizontal="center" vertical="top" wrapText="1"/>
    </xf>
    <xf numFmtId="0" fontId="15" fillId="3" borderId="0" xfId="1" applyFont="1" applyFill="1" applyAlignment="1">
      <alignmen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3" borderId="0" xfId="1" applyFont="1" applyFill="1" applyBorder="1" applyAlignment="1">
      <alignment horizontal="center" vertical="center"/>
    </xf>
    <xf numFmtId="0" fontId="15" fillId="3" borderId="0" xfId="1" applyFont="1" applyFill="1" applyBorder="1" applyAlignment="1"/>
    <xf numFmtId="0" fontId="15" fillId="3" borderId="0" xfId="1" applyFont="1" applyFill="1" applyBorder="1" applyAlignment="1">
      <alignment horizontal="left" vertical="top" wrapText="1"/>
    </xf>
    <xf numFmtId="0" fontId="18" fillId="3" borderId="0" xfId="1" applyFont="1" applyFill="1" applyBorder="1" applyAlignment="1">
      <alignment horizontal="justify" vertical="top" wrapText="1"/>
    </xf>
    <xf numFmtId="0" fontId="15" fillId="3" borderId="0" xfId="1" applyFont="1" applyFill="1" applyBorder="1" applyAlignment="1">
      <alignment horizontal="right" vertical="center"/>
    </xf>
    <xf numFmtId="166" fontId="16" fillId="3" borderId="0" xfId="1" applyNumberFormat="1" applyFont="1" applyFill="1" applyBorder="1" applyAlignment="1">
      <alignment horizontal="right" vertical="center"/>
    </xf>
    <xf numFmtId="0" fontId="29" fillId="3" borderId="0" xfId="1" applyFont="1" applyFill="1" applyBorder="1" applyAlignment="1">
      <alignment horizontal="justify" vertical="top" wrapText="1"/>
    </xf>
    <xf numFmtId="0" fontId="26" fillId="3" borderId="0" xfId="0" applyFont="1" applyFill="1" applyBorder="1" applyAlignment="1">
      <alignment wrapText="1"/>
    </xf>
    <xf numFmtId="0" fontId="30" fillId="3" borderId="0" xfId="0" applyFont="1" applyFill="1" applyAlignment="1">
      <alignment horizontal="justify"/>
    </xf>
    <xf numFmtId="0" fontId="31"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ont="1" applyFill="1" applyAlignment="1">
      <alignment horizontal="left"/>
    </xf>
    <xf numFmtId="0" fontId="32" fillId="0" borderId="0" xfId="0" applyFont="1" applyAlignment="1">
      <alignment horizontal="left"/>
    </xf>
    <xf numFmtId="0" fontId="18" fillId="0" borderId="0" xfId="0" applyFont="1" applyFill="1" applyAlignment="1">
      <alignment horizontal="left" vertical="top"/>
    </xf>
    <xf numFmtId="0" fontId="18" fillId="3" borderId="0" xfId="0" applyFont="1" applyFill="1" applyAlignment="1">
      <alignment horizontal="left" vertical="top"/>
    </xf>
    <xf numFmtId="0" fontId="18" fillId="3" borderId="0" xfId="0" applyFont="1" applyFill="1" applyAlignment="1">
      <alignment horizontal="left" vertical="center"/>
    </xf>
    <xf numFmtId="0" fontId="23" fillId="3" borderId="0" xfId="1" applyFont="1" applyFill="1" applyBorder="1" applyAlignment="1">
      <alignment horizontal="left" vertical="center"/>
    </xf>
    <xf numFmtId="0" fontId="18" fillId="0" borderId="0" xfId="0" applyFont="1" applyFill="1" applyAlignment="1">
      <alignment horizontal="left" vertical="center"/>
    </xf>
    <xf numFmtId="164" fontId="15" fillId="3" borderId="0" xfId="1" applyNumberFormat="1" applyFont="1" applyFill="1" applyBorder="1" applyAlignment="1">
      <alignment horizontal="left" vertical="top"/>
    </xf>
    <xf numFmtId="0" fontId="23" fillId="0" borderId="0" xfId="0" applyFont="1" applyFill="1" applyAlignment="1">
      <alignment horizontal="left" vertical="center"/>
    </xf>
    <xf numFmtId="0" fontId="18" fillId="3" borderId="0" xfId="1" applyFont="1" applyFill="1" applyBorder="1" applyAlignment="1">
      <alignment horizontal="left" vertical="center" wrapText="1"/>
    </xf>
    <xf numFmtId="166" fontId="16" fillId="4" borderId="10" xfId="1" applyNumberFormat="1" applyFont="1" applyFill="1" applyBorder="1" applyAlignment="1">
      <alignment horizontal="right" vertical="center"/>
    </xf>
    <xf numFmtId="165" fontId="16" fillId="4" borderId="10" xfId="1" applyNumberFormat="1" applyFont="1" applyFill="1" applyBorder="1" applyAlignment="1">
      <alignment horizontal="right" vertical="center"/>
    </xf>
    <xf numFmtId="164" fontId="16" fillId="4" borderId="10" xfId="1" applyNumberFormat="1" applyFont="1" applyFill="1" applyBorder="1" applyAlignment="1">
      <alignment horizontal="right" vertical="center"/>
    </xf>
    <xf numFmtId="1" fontId="33" fillId="4" borderId="10" xfId="0" applyNumberFormat="1" applyFont="1" applyFill="1" applyBorder="1" applyAlignment="1">
      <alignment horizontal="center" vertical="center"/>
    </xf>
    <xf numFmtId="0" fontId="0" fillId="3" borderId="0" xfId="0" applyFill="1" applyAlignment="1">
      <alignment horizontal="left"/>
    </xf>
    <xf numFmtId="0" fontId="34" fillId="3" borderId="0" xfId="1" applyFont="1" applyFill="1" applyBorder="1" applyAlignment="1">
      <alignment horizontal="left" vertical="top"/>
    </xf>
    <xf numFmtId="0" fontId="35" fillId="3" borderId="0" xfId="1" applyFont="1" applyFill="1" applyBorder="1" applyAlignment="1">
      <alignment vertical="top"/>
    </xf>
    <xf numFmtId="0" fontId="35" fillId="3" borderId="0" xfId="1" applyFont="1" applyFill="1" applyBorder="1" applyAlignment="1">
      <alignment horizontal="left" vertical="top"/>
    </xf>
    <xf numFmtId="0" fontId="36" fillId="3" borderId="0" xfId="0" applyFont="1" applyFill="1" applyAlignment="1">
      <alignment vertical="top"/>
    </xf>
    <xf numFmtId="0" fontId="37" fillId="0" borderId="0" xfId="0" applyFont="1"/>
    <xf numFmtId="0" fontId="38" fillId="3" borderId="0" xfId="0" applyFont="1" applyFill="1" applyBorder="1" applyAlignment="1">
      <alignment horizontal="center" vertical="center"/>
    </xf>
    <xf numFmtId="0" fontId="27" fillId="3" borderId="0" xfId="0" applyFont="1" applyFill="1"/>
    <xf numFmtId="0" fontId="0" fillId="3" borderId="0" xfId="0" applyFont="1" applyFill="1" applyAlignment="1">
      <alignment vertical="center"/>
    </xf>
    <xf numFmtId="0" fontId="16" fillId="3" borderId="0" xfId="0" applyFont="1" applyFill="1"/>
    <xf numFmtId="164" fontId="16" fillId="4" borderId="10" xfId="1" applyNumberFormat="1" applyFont="1" applyFill="1" applyBorder="1" applyAlignment="1">
      <alignment horizontal="left" vertical="center"/>
    </xf>
    <xf numFmtId="166" fontId="16" fillId="3" borderId="10" xfId="1" applyNumberFormat="1" applyFont="1" applyFill="1" applyBorder="1" applyAlignment="1">
      <alignment horizontal="right" vertical="center"/>
    </xf>
    <xf numFmtId="0" fontId="49" fillId="3" borderId="0" xfId="1" applyFont="1" applyFill="1" applyBorder="1" applyAlignment="1">
      <alignment horizontal="left" vertical="center"/>
    </xf>
    <xf numFmtId="0" fontId="30" fillId="3" borderId="0" xfId="0" applyFont="1" applyFill="1" applyAlignment="1"/>
    <xf numFmtId="0" fontId="39" fillId="3" borderId="0" xfId="1" applyFont="1" applyFill="1" applyBorder="1" applyAlignment="1">
      <alignment horizontal="left" vertical="top" wrapText="1"/>
    </xf>
    <xf numFmtId="0" fontId="40" fillId="3" borderId="0" xfId="1" applyFont="1" applyFill="1" applyBorder="1" applyAlignment="1">
      <alignment horizontal="left" vertical="top" wrapText="1"/>
    </xf>
    <xf numFmtId="0" fontId="30" fillId="3" borderId="0" xfId="0" applyFont="1" applyFill="1" applyAlignment="1">
      <alignment horizontal="left"/>
    </xf>
    <xf numFmtId="0" fontId="41" fillId="3" borderId="0" xfId="0" applyFont="1" applyFill="1" applyAlignment="1">
      <alignment horizontal="center"/>
    </xf>
    <xf numFmtId="0" fontId="50" fillId="3" borderId="0" xfId="0" applyFont="1" applyFill="1" applyAlignment="1">
      <alignment horizontal="center"/>
    </xf>
    <xf numFmtId="0" fontId="43" fillId="3" borderId="0" xfId="1" applyFont="1" applyFill="1" applyBorder="1" applyAlignment="1">
      <alignment horizontal="center" vertical="top" wrapText="1"/>
    </xf>
    <xf numFmtId="0" fontId="44" fillId="3" borderId="0" xfId="0" applyFont="1" applyFill="1" applyAlignment="1">
      <alignment horizontal="left"/>
    </xf>
    <xf numFmtId="0" fontId="29"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ont="1" applyFill="1" applyBorder="1" applyAlignment="1">
      <alignment horizontal="center" vertical="center"/>
    </xf>
    <xf numFmtId="0" fontId="0" fillId="3" borderId="7" xfId="0" applyFont="1" applyFill="1" applyBorder="1" applyAlignment="1">
      <alignment horizontal="center" vertical="center"/>
    </xf>
    <xf numFmtId="0" fontId="42" fillId="3" borderId="0" xfId="3" applyFont="1" applyFill="1" applyAlignment="1" applyProtection="1">
      <alignment horizontal="center"/>
    </xf>
    <xf numFmtId="0" fontId="43" fillId="4" borderId="11" xfId="0" applyFont="1" applyFill="1" applyBorder="1" applyAlignment="1">
      <alignment horizontal="center" vertical="center" wrapText="1"/>
    </xf>
    <xf numFmtId="0" fontId="43" fillId="4" borderId="12" xfId="0" applyFont="1" applyFill="1" applyBorder="1" applyAlignment="1">
      <alignment horizontal="center" vertical="center" wrapText="1"/>
    </xf>
    <xf numFmtId="0" fontId="43" fillId="4" borderId="13"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0" fillId="3" borderId="0" xfId="1" applyFont="1" applyFill="1" applyBorder="1" applyAlignment="1">
      <alignment horizontal="left" vertical="top" wrapText="1"/>
    </xf>
    <xf numFmtId="0" fontId="15" fillId="3" borderId="0" xfId="1" applyFont="1" applyFill="1" applyBorder="1" applyAlignment="1">
      <alignment horizontal="left" vertical="top" wrapText="1"/>
    </xf>
    <xf numFmtId="0" fontId="23" fillId="3" borderId="0" xfId="1" applyFont="1" applyFill="1" applyBorder="1" applyAlignment="1">
      <alignment horizontal="center" vertical="center"/>
    </xf>
    <xf numFmtId="0" fontId="23" fillId="3" borderId="14" xfId="1" applyFont="1" applyFill="1" applyBorder="1" applyAlignment="1">
      <alignment horizontal="center" vertical="center"/>
    </xf>
    <xf numFmtId="0" fontId="16" fillId="3" borderId="0" xfId="1" applyFont="1" applyFill="1" applyBorder="1" applyAlignment="1">
      <alignment horizontal="left" vertical="top" wrapText="1"/>
    </xf>
    <xf numFmtId="0" fontId="16" fillId="3" borderId="0" xfId="1" applyFont="1" applyFill="1" applyBorder="1" applyAlignment="1">
      <alignment horizontal="left"/>
    </xf>
    <xf numFmtId="0" fontId="43" fillId="4" borderId="11" xfId="0" applyFont="1" applyFill="1" applyBorder="1" applyAlignment="1">
      <alignment horizontal="left" vertical="center" wrapText="1"/>
    </xf>
    <xf numFmtId="0" fontId="43" fillId="4" borderId="12" xfId="0" applyFont="1" applyFill="1" applyBorder="1" applyAlignment="1">
      <alignment horizontal="left" vertical="center" wrapText="1"/>
    </xf>
    <xf numFmtId="0" fontId="43" fillId="4" borderId="13" xfId="0" applyFont="1" applyFill="1" applyBorder="1" applyAlignment="1">
      <alignment horizontal="left" vertical="center" wrapText="1"/>
    </xf>
    <xf numFmtId="0" fontId="13" fillId="3" borderId="5" xfId="1" applyFont="1" applyFill="1" applyBorder="1" applyAlignment="1">
      <alignment horizontal="left" vertical="center" wrapText="1"/>
    </xf>
    <xf numFmtId="0" fontId="31" fillId="3" borderId="6" xfId="1" applyFont="1" applyFill="1" applyBorder="1" applyAlignment="1">
      <alignment horizontal="left" vertical="center" wrapText="1"/>
    </xf>
    <xf numFmtId="0" fontId="31" fillId="3" borderId="7" xfId="1" applyFont="1" applyFill="1" applyBorder="1" applyAlignment="1">
      <alignment horizontal="left" vertical="center" wrapText="1"/>
    </xf>
    <xf numFmtId="0" fontId="14" fillId="0" borderId="0" xfId="1" applyFont="1" applyFill="1" applyBorder="1" applyAlignment="1">
      <alignment horizontal="left" vertical="center" wrapText="1"/>
    </xf>
    <xf numFmtId="0" fontId="45" fillId="0" borderId="0" xfId="1" applyFont="1" applyFill="1" applyBorder="1" applyAlignment="1">
      <alignment horizontal="left" vertical="center"/>
    </xf>
    <xf numFmtId="0" fontId="34" fillId="3" borderId="0" xfId="1" applyFont="1" applyFill="1" applyBorder="1" applyAlignment="1">
      <alignment horizontal="left" vertical="top" wrapText="1"/>
    </xf>
    <xf numFmtId="0" fontId="21" fillId="3" borderId="0" xfId="0" applyFont="1" applyFill="1" applyAlignment="1">
      <alignment horizontal="left" vertical="center" wrapText="1"/>
    </xf>
    <xf numFmtId="0" fontId="21" fillId="3" borderId="8" xfId="0" applyFont="1" applyFill="1" applyBorder="1" applyAlignment="1">
      <alignment horizontal="left" vertical="center" wrapText="1"/>
    </xf>
    <xf numFmtId="0" fontId="21" fillId="3" borderId="0" xfId="0" applyFont="1" applyFill="1" applyBorder="1" applyAlignment="1">
      <alignment horizontal="left" vertical="center" wrapText="1"/>
    </xf>
    <xf numFmtId="0" fontId="47" fillId="4" borderId="11" xfId="3" applyFont="1" applyFill="1" applyBorder="1" applyAlignment="1" applyProtection="1">
      <alignment horizontal="left" vertical="center" wrapText="1"/>
    </xf>
    <xf numFmtId="0" fontId="43" fillId="4" borderId="11" xfId="1" applyFont="1" applyFill="1" applyBorder="1" applyAlignment="1">
      <alignment horizontal="left" vertical="center"/>
    </xf>
    <xf numFmtId="0" fontId="43" fillId="4" borderId="12" xfId="1" applyFont="1" applyFill="1" applyBorder="1" applyAlignment="1">
      <alignment horizontal="left" vertical="center"/>
    </xf>
    <xf numFmtId="0" fontId="43" fillId="4" borderId="13" xfId="1" applyFont="1" applyFill="1" applyBorder="1" applyAlignment="1">
      <alignment horizontal="left" vertical="center"/>
    </xf>
    <xf numFmtId="0" fontId="48" fillId="3" borderId="0" xfId="1" applyFont="1" applyFill="1" applyBorder="1" applyAlignment="1">
      <alignment horizontal="left" vertical="top"/>
    </xf>
    <xf numFmtId="0" fontId="14" fillId="3" borderId="0" xfId="1" applyFont="1" applyFill="1" applyBorder="1" applyAlignment="1">
      <alignment horizontal="left" vertical="top" wrapText="1"/>
    </xf>
    <xf numFmtId="0" fontId="45" fillId="3" borderId="0" xfId="1" applyFont="1" applyFill="1" applyBorder="1" applyAlignment="1">
      <alignment horizontal="left" vertical="top"/>
    </xf>
    <xf numFmtId="0" fontId="0" fillId="0" borderId="0" xfId="0" applyAlignment="1">
      <alignment horizontal="left"/>
    </xf>
    <xf numFmtId="0" fontId="46" fillId="3" borderId="0" xfId="1" applyFont="1" applyFill="1" applyBorder="1" applyAlignment="1">
      <alignment horizontal="center" vertical="center"/>
    </xf>
    <xf numFmtId="0" fontId="43" fillId="3" borderId="0" xfId="0" applyFont="1" applyFill="1" applyBorder="1" applyAlignment="1">
      <alignment horizontal="center" vertical="center" wrapText="1"/>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128</xdr:row>
      <xdr:rowOff>45720</xdr:rowOff>
    </xdr:from>
    <xdr:to>
      <xdr:col>3</xdr:col>
      <xdr:colOff>2876193</xdr:colOff>
      <xdr:row>131</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zoomScaleNormal="100" workbookViewId="0">
      <selection activeCell="A10" sqref="A10:G10"/>
    </sheetView>
  </sheetViews>
  <sheetFormatPr baseColWidth="10" defaultRowHeight="14.5" x14ac:dyDescent="0.35"/>
  <sheetData>
    <row r="1" spans="1:7" x14ac:dyDescent="0.35">
      <c r="A1" s="46"/>
      <c r="B1" s="46"/>
      <c r="C1" s="46"/>
      <c r="D1" s="46"/>
      <c r="E1" s="46"/>
      <c r="F1" s="46"/>
      <c r="G1" s="46"/>
    </row>
    <row r="2" spans="1:7" ht="21" x14ac:dyDescent="0.5">
      <c r="A2" s="101" t="s">
        <v>28</v>
      </c>
      <c r="B2" s="101"/>
      <c r="C2" s="101"/>
      <c r="D2" s="101"/>
      <c r="E2" s="101"/>
      <c r="F2" s="101"/>
      <c r="G2" s="101"/>
    </row>
    <row r="3" spans="1:7" ht="21" x14ac:dyDescent="0.5">
      <c r="A3" s="101" t="s">
        <v>47</v>
      </c>
      <c r="B3" s="101"/>
      <c r="C3" s="101"/>
      <c r="D3" s="101"/>
      <c r="E3" s="101"/>
      <c r="F3" s="101"/>
      <c r="G3" s="101"/>
    </row>
    <row r="4" spans="1:7" ht="21" x14ac:dyDescent="0.5">
      <c r="A4" s="102" t="s">
        <v>77</v>
      </c>
      <c r="B4" s="102"/>
      <c r="C4" s="102"/>
      <c r="D4" s="102"/>
      <c r="E4" s="102"/>
      <c r="F4" s="102"/>
      <c r="G4" s="102"/>
    </row>
    <row r="5" spans="1:7" x14ac:dyDescent="0.35">
      <c r="A5" s="46"/>
      <c r="B5" s="46"/>
      <c r="C5" s="46"/>
      <c r="D5" s="46"/>
      <c r="E5" s="46"/>
      <c r="F5" s="46"/>
      <c r="G5" s="46"/>
    </row>
    <row r="6" spans="1:7" s="49" customFormat="1" x14ac:dyDescent="0.35">
      <c r="A6" s="97"/>
      <c r="B6" s="97"/>
      <c r="C6" s="97"/>
      <c r="D6" s="97"/>
      <c r="E6" s="97"/>
      <c r="F6" s="97"/>
      <c r="G6" s="97"/>
    </row>
    <row r="7" spans="1:7" s="49" customFormat="1" ht="15.5" x14ac:dyDescent="0.35">
      <c r="A7" s="50" t="s">
        <v>31</v>
      </c>
      <c r="B7" s="48"/>
      <c r="C7" s="48"/>
      <c r="D7" s="48"/>
      <c r="E7" s="48"/>
      <c r="F7" s="48"/>
      <c r="G7" s="48"/>
    </row>
    <row r="8" spans="1:7" s="49" customFormat="1" ht="15.5" x14ac:dyDescent="0.35">
      <c r="A8" s="50"/>
      <c r="B8" s="48"/>
      <c r="C8" s="48"/>
      <c r="D8" s="48"/>
      <c r="E8" s="48"/>
      <c r="F8" s="48"/>
      <c r="G8" s="48"/>
    </row>
    <row r="9" spans="1:7" s="71" customFormat="1" ht="15.5" x14ac:dyDescent="0.35">
      <c r="A9" s="98" t="s">
        <v>29</v>
      </c>
      <c r="B9" s="99"/>
      <c r="C9" s="99"/>
      <c r="D9" s="99"/>
      <c r="E9" s="99"/>
      <c r="F9" s="99"/>
      <c r="G9" s="99"/>
    </row>
    <row r="10" spans="1:7" s="71" customFormat="1" ht="66.650000000000006" customHeight="1" x14ac:dyDescent="0.35">
      <c r="A10" s="98" t="s">
        <v>33</v>
      </c>
      <c r="B10" s="99"/>
      <c r="C10" s="99"/>
      <c r="D10" s="99"/>
      <c r="E10" s="99"/>
      <c r="F10" s="99"/>
      <c r="G10" s="99"/>
    </row>
    <row r="11" spans="1:7" s="49" customFormat="1" x14ac:dyDescent="0.35">
      <c r="A11" s="100"/>
      <c r="B11" s="100"/>
      <c r="C11" s="100"/>
      <c r="D11" s="100"/>
      <c r="E11" s="100"/>
      <c r="F11" s="100"/>
      <c r="G11" s="100"/>
    </row>
    <row r="12" spans="1:7" x14ac:dyDescent="0.35">
      <c r="A12" s="46"/>
      <c r="B12" s="46"/>
      <c r="C12" s="46"/>
      <c r="D12" s="46"/>
      <c r="E12" s="46"/>
      <c r="F12" s="46"/>
      <c r="G12" s="46"/>
    </row>
    <row r="13" spans="1:7" x14ac:dyDescent="0.35">
      <c r="A13" s="46"/>
      <c r="B13" s="46"/>
      <c r="C13" s="46"/>
      <c r="D13" s="46"/>
      <c r="E13" s="46"/>
      <c r="F13" s="46"/>
      <c r="G13" s="46"/>
    </row>
    <row r="14" spans="1:7" x14ac:dyDescent="0.35">
      <c r="A14" s="46"/>
      <c r="B14" s="46"/>
      <c r="C14" s="46"/>
      <c r="D14" s="46"/>
      <c r="E14" s="46"/>
      <c r="F14" s="46"/>
      <c r="G14" s="46"/>
    </row>
    <row r="15" spans="1:7" x14ac:dyDescent="0.35">
      <c r="A15" s="46"/>
      <c r="B15" s="46"/>
      <c r="C15" s="46"/>
      <c r="D15" s="46"/>
      <c r="E15" s="46"/>
      <c r="F15" s="46"/>
      <c r="G15" s="46"/>
    </row>
    <row r="16" spans="1:7" x14ac:dyDescent="0.35">
      <c r="A16" s="46"/>
      <c r="B16" s="46"/>
      <c r="C16" s="46"/>
      <c r="D16" s="46"/>
      <c r="E16" s="46"/>
      <c r="F16" s="46"/>
      <c r="G16" s="46"/>
    </row>
    <row r="17" spans="1:7" x14ac:dyDescent="0.35">
      <c r="A17" s="46"/>
      <c r="B17" s="46"/>
      <c r="C17" s="46"/>
      <c r="D17" s="46"/>
      <c r="E17" s="46"/>
      <c r="F17" s="46"/>
      <c r="G17" s="46"/>
    </row>
    <row r="18" spans="1:7" x14ac:dyDescent="0.35">
      <c r="A18" s="46"/>
      <c r="B18" s="46"/>
      <c r="C18" s="46"/>
      <c r="D18" s="46"/>
      <c r="E18" s="46"/>
      <c r="F18" s="46"/>
      <c r="G18" s="46"/>
    </row>
    <row r="19" spans="1:7" x14ac:dyDescent="0.35">
      <c r="A19" s="46"/>
      <c r="B19" s="46"/>
      <c r="C19" s="46"/>
      <c r="D19" s="46"/>
      <c r="E19" s="46"/>
      <c r="F19" s="46"/>
      <c r="G19" s="46"/>
    </row>
    <row r="20" spans="1:7" x14ac:dyDescent="0.35">
      <c r="A20" s="46"/>
      <c r="B20" s="46"/>
      <c r="C20" s="46"/>
      <c r="D20" s="46"/>
      <c r="E20" s="46"/>
      <c r="F20" s="46"/>
      <c r="G20" s="46"/>
    </row>
    <row r="21" spans="1:7" x14ac:dyDescent="0.35">
      <c r="A21" s="46"/>
      <c r="B21" s="46"/>
      <c r="C21" s="46"/>
      <c r="D21" s="46"/>
      <c r="E21" s="46"/>
      <c r="F21" s="46"/>
      <c r="G21" s="46"/>
    </row>
    <row r="22" spans="1:7" x14ac:dyDescent="0.35">
      <c r="A22" s="46"/>
      <c r="B22" s="46"/>
      <c r="C22" s="46"/>
      <c r="D22" s="46"/>
      <c r="E22" s="46"/>
      <c r="F22" s="46"/>
      <c r="G22" s="46"/>
    </row>
    <row r="23" spans="1:7" x14ac:dyDescent="0.35">
      <c r="A23" s="46"/>
      <c r="B23" s="46"/>
      <c r="C23" s="46"/>
      <c r="D23" s="46"/>
      <c r="E23" s="46"/>
      <c r="F23" s="46"/>
      <c r="G23" s="46"/>
    </row>
    <row r="24" spans="1:7" x14ac:dyDescent="0.35">
      <c r="A24" s="46"/>
      <c r="B24" s="46"/>
      <c r="C24" s="46"/>
      <c r="D24" s="46"/>
      <c r="E24" s="46"/>
      <c r="F24" s="46"/>
      <c r="G24" s="46"/>
    </row>
    <row r="25" spans="1:7" x14ac:dyDescent="0.35">
      <c r="A25" s="46"/>
      <c r="B25" s="46"/>
      <c r="C25" s="46"/>
      <c r="D25" s="46"/>
      <c r="E25" s="46"/>
      <c r="F25" s="46"/>
      <c r="G25" s="46"/>
    </row>
    <row r="26" spans="1:7" x14ac:dyDescent="0.35">
      <c r="A26" s="46"/>
      <c r="B26" s="46"/>
      <c r="C26" s="46"/>
      <c r="D26" s="46"/>
      <c r="E26" s="46"/>
      <c r="F26" s="46"/>
      <c r="G26" s="46"/>
    </row>
    <row r="27" spans="1:7" x14ac:dyDescent="0.35">
      <c r="A27" s="46"/>
      <c r="B27" s="46"/>
      <c r="C27" s="46"/>
      <c r="D27" s="46"/>
      <c r="E27" s="46"/>
      <c r="F27" s="46"/>
      <c r="G27" s="46"/>
    </row>
    <row r="28" spans="1:7" x14ac:dyDescent="0.35">
      <c r="A28" s="46"/>
      <c r="B28" s="46"/>
      <c r="C28" s="46"/>
      <c r="D28" s="46"/>
      <c r="E28" s="46"/>
      <c r="F28" s="46"/>
      <c r="G28" s="46"/>
    </row>
    <row r="29" spans="1:7" x14ac:dyDescent="0.35">
      <c r="A29" s="46"/>
      <c r="B29" s="46"/>
      <c r="C29" s="46"/>
      <c r="D29" s="46"/>
      <c r="E29" s="46"/>
      <c r="F29" s="46"/>
      <c r="G29" s="46"/>
    </row>
    <row r="30" spans="1:7" x14ac:dyDescent="0.35">
      <c r="A30" s="46"/>
      <c r="B30" s="46"/>
      <c r="C30" s="46"/>
      <c r="D30" s="46"/>
      <c r="E30" s="46"/>
      <c r="F30" s="46"/>
      <c r="G30" s="46"/>
    </row>
    <row r="31" spans="1:7" x14ac:dyDescent="0.35">
      <c r="A31" s="46"/>
      <c r="B31" s="46"/>
      <c r="C31" s="46"/>
      <c r="D31" s="46"/>
      <c r="E31" s="46"/>
      <c r="F31" s="46"/>
      <c r="G31" s="46"/>
    </row>
    <row r="32" spans="1:7" x14ac:dyDescent="0.35">
      <c r="A32" s="46"/>
      <c r="B32" s="46"/>
      <c r="C32" s="46"/>
      <c r="D32" s="46"/>
      <c r="E32" s="46"/>
      <c r="F32" s="46"/>
      <c r="G32" s="46"/>
    </row>
    <row r="33" spans="1:7" x14ac:dyDescent="0.35">
      <c r="A33" s="46"/>
      <c r="B33" s="46"/>
      <c r="C33" s="46"/>
      <c r="D33" s="46"/>
      <c r="E33" s="46"/>
      <c r="F33" s="46"/>
      <c r="G33" s="46"/>
    </row>
    <row r="34" spans="1:7" x14ac:dyDescent="0.35">
      <c r="A34" s="46"/>
      <c r="B34" s="46"/>
      <c r="C34" s="46"/>
      <c r="D34" s="46"/>
      <c r="E34" s="46"/>
      <c r="F34" s="46"/>
      <c r="G34" s="46"/>
    </row>
    <row r="35" spans="1:7" x14ac:dyDescent="0.35">
      <c r="A35" s="46"/>
      <c r="B35" s="46"/>
      <c r="C35" s="46"/>
      <c r="D35" s="46"/>
      <c r="E35" s="46"/>
      <c r="F35" s="46"/>
      <c r="G35" s="46"/>
    </row>
    <row r="36" spans="1:7" x14ac:dyDescent="0.35">
      <c r="A36" s="46"/>
      <c r="B36" s="46"/>
      <c r="C36" s="46"/>
      <c r="D36" s="46"/>
      <c r="E36" s="46"/>
      <c r="F36" s="46"/>
      <c r="G36" s="46"/>
    </row>
    <row r="37" spans="1:7" x14ac:dyDescent="0.35">
      <c r="A37" s="46"/>
      <c r="B37" s="46"/>
      <c r="C37" s="46"/>
      <c r="D37" s="46"/>
      <c r="E37" s="46"/>
      <c r="F37" s="46"/>
      <c r="G37" s="46"/>
    </row>
    <row r="38" spans="1:7" x14ac:dyDescent="0.35">
      <c r="A38" s="46"/>
      <c r="B38" s="46"/>
      <c r="C38" s="46"/>
      <c r="D38" s="46"/>
      <c r="E38" s="46"/>
      <c r="F38" s="46"/>
      <c r="G38" s="46"/>
    </row>
    <row r="39" spans="1:7" x14ac:dyDescent="0.35">
      <c r="A39" s="46"/>
      <c r="B39" s="46"/>
      <c r="C39" s="46"/>
      <c r="D39" s="46"/>
      <c r="E39" s="46"/>
      <c r="F39" s="46"/>
      <c r="G39" s="46"/>
    </row>
    <row r="40" spans="1:7" x14ac:dyDescent="0.35">
      <c r="A40" s="46"/>
      <c r="B40" s="46"/>
      <c r="C40" s="46"/>
      <c r="D40" s="46"/>
      <c r="E40" s="46"/>
      <c r="F40" s="46"/>
      <c r="G40" s="46"/>
    </row>
    <row r="41" spans="1:7" x14ac:dyDescent="0.35">
      <c r="A41" s="46"/>
      <c r="B41" s="46"/>
      <c r="C41" s="46"/>
      <c r="D41" s="46"/>
      <c r="E41" s="46"/>
      <c r="F41" s="46"/>
      <c r="G41" s="46"/>
    </row>
    <row r="42" spans="1:7" x14ac:dyDescent="0.35">
      <c r="A42" s="46"/>
      <c r="B42" s="46"/>
      <c r="C42" s="46"/>
      <c r="D42" s="46"/>
      <c r="E42" s="46"/>
      <c r="F42" s="46"/>
      <c r="G42" s="46"/>
    </row>
    <row r="43" spans="1:7" x14ac:dyDescent="0.35">
      <c r="A43" s="46"/>
      <c r="B43" s="46"/>
      <c r="C43" s="46"/>
      <c r="D43" s="46"/>
      <c r="E43" s="46"/>
      <c r="F43" s="46"/>
      <c r="G43" s="46"/>
    </row>
    <row r="44" spans="1:7" x14ac:dyDescent="0.35">
      <c r="A44" s="46"/>
      <c r="B44" s="46"/>
      <c r="C44" s="46"/>
      <c r="D44" s="46"/>
      <c r="E44" s="46"/>
      <c r="F44" s="46"/>
      <c r="G44" s="46"/>
    </row>
  </sheetData>
  <sheetProtection algorithmName="SHA-512" hashValue="+WIVpnIRQhoIhdFG9g8qFWMbnWeq3aHrNHqJVVRTUJ7oUENgxtb07HCL74CzLv1xlBksWek8gHyFs8GrKjo3AA==" saltValue="S74cEn3czhzgZmG6UWMWJA==" spinCount="100000"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4"/>
  <sheetViews>
    <sheetView topLeftCell="A16" zoomScaleNormal="100" workbookViewId="0">
      <selection activeCell="A19" sqref="A19:G19"/>
    </sheetView>
  </sheetViews>
  <sheetFormatPr baseColWidth="10" defaultColWidth="11.453125" defaultRowHeight="14.5" x14ac:dyDescent="0.35"/>
  <cols>
    <col min="1" max="16384" width="11.453125" style="46"/>
  </cols>
  <sheetData>
    <row r="1" spans="1:7" x14ac:dyDescent="0.35">
      <c r="A1" s="65"/>
      <c r="B1" s="65"/>
      <c r="C1" s="65"/>
      <c r="D1" s="65"/>
      <c r="E1" s="45"/>
      <c r="F1" s="45"/>
      <c r="G1" s="45"/>
    </row>
    <row r="2" spans="1:7" x14ac:dyDescent="0.35">
      <c r="A2" s="65"/>
      <c r="B2" s="65"/>
      <c r="C2" s="65"/>
      <c r="D2" s="65"/>
    </row>
    <row r="3" spans="1:7" x14ac:dyDescent="0.35">
      <c r="A3" s="45"/>
      <c r="B3" s="45"/>
      <c r="C3" s="45"/>
      <c r="D3" s="45"/>
    </row>
    <row r="8" spans="1:7" x14ac:dyDescent="0.35">
      <c r="A8" s="47"/>
      <c r="B8" s="47"/>
      <c r="C8" s="47"/>
      <c r="D8" s="47"/>
      <c r="E8" s="47"/>
      <c r="F8" s="47"/>
      <c r="G8" s="47"/>
    </row>
    <row r="9" spans="1:7" s="48" customFormat="1" x14ac:dyDescent="0.35"/>
    <row r="10" spans="1:7" s="91" customFormat="1" ht="10.25" customHeight="1" x14ac:dyDescent="0.25">
      <c r="A10" s="104" t="s">
        <v>43</v>
      </c>
      <c r="B10" s="104"/>
      <c r="C10" s="104"/>
      <c r="D10" s="104"/>
      <c r="E10" s="104"/>
      <c r="F10" s="104"/>
      <c r="G10" s="104"/>
    </row>
    <row r="11" spans="1:7" s="91" customFormat="1" ht="10.25" customHeight="1" x14ac:dyDescent="0.25">
      <c r="A11" s="104" t="s">
        <v>39</v>
      </c>
      <c r="B11" s="104"/>
      <c r="C11" s="104"/>
      <c r="D11" s="104"/>
      <c r="E11" s="104"/>
      <c r="F11" s="104"/>
      <c r="G11" s="104"/>
    </row>
    <row r="12" spans="1:7" s="48" customFormat="1" x14ac:dyDescent="0.35"/>
    <row r="13" spans="1:7" s="48" customFormat="1" x14ac:dyDescent="0.35"/>
    <row r="14" spans="1:7" s="48" customFormat="1" x14ac:dyDescent="0.35"/>
    <row r="15" spans="1:7" s="48" customFormat="1" ht="21" x14ac:dyDescent="0.5">
      <c r="A15" s="101" t="s">
        <v>28</v>
      </c>
      <c r="B15" s="101"/>
      <c r="C15" s="101"/>
      <c r="D15" s="101"/>
      <c r="E15" s="101"/>
      <c r="F15" s="101"/>
      <c r="G15" s="101"/>
    </row>
    <row r="16" spans="1:7" s="48" customFormat="1" ht="21" x14ac:dyDescent="0.5">
      <c r="A16" s="101" t="s">
        <v>47</v>
      </c>
      <c r="B16" s="101"/>
      <c r="C16" s="101"/>
      <c r="D16" s="101"/>
      <c r="E16" s="101"/>
      <c r="F16" s="101"/>
      <c r="G16" s="101"/>
    </row>
    <row r="17" spans="1:7" s="48" customFormat="1" ht="21" x14ac:dyDescent="0.5">
      <c r="A17" s="102" t="s">
        <v>77</v>
      </c>
      <c r="B17" s="102"/>
      <c r="C17" s="102"/>
      <c r="D17" s="102"/>
      <c r="E17" s="102"/>
      <c r="F17" s="102"/>
      <c r="G17" s="102"/>
    </row>
    <row r="18" spans="1:7" s="48" customFormat="1" x14ac:dyDescent="0.35"/>
    <row r="19" spans="1:7" s="70" customFormat="1" ht="81" customHeight="1" x14ac:dyDescent="0.35">
      <c r="A19" s="103" t="s">
        <v>76</v>
      </c>
      <c r="B19" s="103"/>
      <c r="C19" s="103"/>
      <c r="D19" s="103"/>
      <c r="E19" s="103"/>
      <c r="F19" s="103"/>
      <c r="G19" s="103"/>
    </row>
    <row r="20" spans="1:7" s="70" customFormat="1" ht="21" customHeight="1" x14ac:dyDescent="0.35">
      <c r="D20" s="84"/>
    </row>
    <row r="21" spans="1:7" s="70" customFormat="1" ht="65.5" customHeight="1" x14ac:dyDescent="0.35">
      <c r="A21" s="105" t="s">
        <v>44</v>
      </c>
      <c r="B21" s="105"/>
      <c r="C21" s="105"/>
      <c r="D21" s="105"/>
      <c r="E21" s="105"/>
      <c r="F21" s="105"/>
      <c r="G21" s="105"/>
    </row>
    <row r="22" spans="1:7" s="70" customFormat="1" ht="66.650000000000006" customHeight="1" x14ac:dyDescent="0.35">
      <c r="A22" s="105"/>
      <c r="B22" s="105"/>
      <c r="C22" s="105"/>
      <c r="D22" s="105"/>
      <c r="E22" s="105"/>
      <c r="F22" s="105"/>
      <c r="G22" s="105"/>
    </row>
    <row r="23" spans="1:7" s="48" customFormat="1" ht="14.5" customHeight="1" x14ac:dyDescent="0.35">
      <c r="A23" s="64"/>
      <c r="B23" s="64"/>
      <c r="C23" s="64"/>
      <c r="D23" s="64"/>
      <c r="E23" s="64"/>
      <c r="F23" s="64"/>
      <c r="G23" s="64"/>
    </row>
    <row r="24" spans="1:7" s="92" customFormat="1" ht="20.5" customHeight="1" x14ac:dyDescent="0.35">
      <c r="A24" s="106" t="s">
        <v>32</v>
      </c>
      <c r="B24" s="107"/>
      <c r="C24" s="107"/>
      <c r="D24" s="107"/>
      <c r="E24" s="107"/>
      <c r="F24" s="107"/>
      <c r="G24" s="108"/>
    </row>
    <row r="25" spans="1:7" s="48" customFormat="1" x14ac:dyDescent="0.35">
      <c r="A25" s="97"/>
      <c r="B25" s="97"/>
      <c r="C25" s="97"/>
      <c r="D25" s="97"/>
      <c r="E25" s="97"/>
      <c r="F25" s="97"/>
      <c r="G25" s="97"/>
    </row>
    <row r="26" spans="1:7" s="48" customFormat="1" x14ac:dyDescent="0.35"/>
    <row r="27" spans="1:7" s="48" customFormat="1" x14ac:dyDescent="0.35">
      <c r="A27" s="97"/>
      <c r="B27" s="97"/>
      <c r="C27" s="97"/>
      <c r="D27" s="97"/>
      <c r="E27" s="97"/>
      <c r="F27" s="97"/>
      <c r="G27" s="97"/>
    </row>
    <row r="28" spans="1:7" s="48" customFormat="1" x14ac:dyDescent="0.35">
      <c r="A28" s="97"/>
      <c r="B28" s="97"/>
      <c r="C28" s="97"/>
      <c r="D28" s="97"/>
      <c r="E28" s="97"/>
      <c r="F28" s="97"/>
      <c r="G28" s="97"/>
    </row>
    <row r="29" spans="1:7" s="48" customFormat="1" x14ac:dyDescent="0.35">
      <c r="A29" s="66"/>
    </row>
    <row r="30" spans="1:7" s="93" customFormat="1" x14ac:dyDescent="0.35">
      <c r="A30" s="109"/>
      <c r="B30" s="109"/>
      <c r="C30" s="109"/>
      <c r="D30" s="109"/>
      <c r="E30" s="109"/>
      <c r="F30" s="109"/>
      <c r="G30" s="109"/>
    </row>
    <row r="31" spans="1:7" s="48" customFormat="1" x14ac:dyDescent="0.35">
      <c r="A31" s="66"/>
    </row>
    <row r="32" spans="1:7" s="48" customFormat="1" x14ac:dyDescent="0.35">
      <c r="A32" s="100"/>
      <c r="B32" s="100"/>
      <c r="C32" s="100"/>
      <c r="D32" s="100"/>
      <c r="E32" s="100"/>
      <c r="F32" s="100"/>
      <c r="G32" s="100"/>
    </row>
    <row r="33" s="48" customFormat="1" x14ac:dyDescent="0.35"/>
    <row r="34" s="48" customFormat="1" x14ac:dyDescent="0.35"/>
  </sheetData>
  <sheetProtection algorithmName="SHA-512" hashValue="9uHgUN2adpto2htVlC75YUzci590N70EdT/tlfkt+Aa8xLmwumGRHp5npQvtSGXXyDqG8JeRmS2P7iVFB7Hf0w==" saltValue="wxTok3CwdnIFu+a3DAFJgg==" spinCount="100000"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3"/>
  <sheetViews>
    <sheetView tabSelected="1" zoomScale="90" zoomScaleNormal="90" zoomScaleSheetLayoutView="90" zoomScalePageLayoutView="85" workbookViewId="0">
      <selection activeCell="G29" sqref="G29"/>
    </sheetView>
  </sheetViews>
  <sheetFormatPr baseColWidth="10" defaultColWidth="11.453125" defaultRowHeight="14.5" x14ac:dyDescent="0.35"/>
  <cols>
    <col min="1" max="1" width="2.1796875" style="7" customWidth="1"/>
    <col min="2" max="2" width="2.1796875" style="57" customWidth="1"/>
    <col min="3" max="3" width="3.1796875" style="57" customWidth="1"/>
    <col min="4" max="4" width="61.54296875" style="36" customWidth="1"/>
    <col min="5" max="5" width="3.1796875" style="36" customWidth="1"/>
    <col min="6" max="6" width="9.81640625" style="35" customWidth="1"/>
    <col min="7" max="7" width="16.90625" style="37" customWidth="1"/>
    <col min="8" max="34" width="11.453125" style="7"/>
    <col min="35" max="35" width="4" style="7" customWidth="1"/>
    <col min="36" max="36" width="3.1796875" style="7" customWidth="1"/>
    <col min="37" max="37" width="3.54296875" style="7" customWidth="1"/>
    <col min="38" max="38" width="26.81640625" style="7" customWidth="1"/>
    <col min="39" max="16384" width="11.453125" style="7"/>
  </cols>
  <sheetData>
    <row r="1" spans="1:7" s="2" customFormat="1" ht="20" customHeight="1" x14ac:dyDescent="0.35">
      <c r="A1" s="1"/>
      <c r="B1" s="58"/>
      <c r="C1" s="140" t="s">
        <v>48</v>
      </c>
      <c r="D1" s="140"/>
      <c r="E1" s="140"/>
      <c r="F1" s="140"/>
      <c r="G1" s="90"/>
    </row>
    <row r="2" spans="1:7" s="2" customFormat="1" ht="18" customHeight="1" x14ac:dyDescent="0.35">
      <c r="A2" s="1"/>
      <c r="B2" s="58"/>
      <c r="C2" s="3"/>
      <c r="D2" s="1"/>
      <c r="E2" s="3"/>
      <c r="F2" s="8"/>
      <c r="G2" s="8"/>
    </row>
    <row r="3" spans="1:7" ht="18" customHeight="1" x14ac:dyDescent="0.35">
      <c r="A3" s="4"/>
      <c r="B3" s="53"/>
      <c r="C3" s="53"/>
      <c r="D3" s="6"/>
      <c r="E3" s="6"/>
      <c r="F3" s="62" t="s">
        <v>0</v>
      </c>
      <c r="G3" s="83"/>
    </row>
    <row r="4" spans="1:7" ht="5.5" customHeight="1" x14ac:dyDescent="0.35">
      <c r="A4" s="4"/>
      <c r="B4" s="53"/>
      <c r="C4" s="54"/>
      <c r="D4" s="6"/>
      <c r="E4" s="6"/>
      <c r="F4" s="8"/>
      <c r="G4" s="8"/>
    </row>
    <row r="5" spans="1:7" ht="87.5" customHeight="1" x14ac:dyDescent="0.35">
      <c r="A5" s="4"/>
      <c r="B5" s="4"/>
      <c r="C5" s="141" t="s">
        <v>78</v>
      </c>
      <c r="D5" s="141"/>
      <c r="E5" s="141"/>
      <c r="F5" s="141"/>
      <c r="G5" s="8"/>
    </row>
    <row r="6" spans="1:7" ht="23" customHeight="1" x14ac:dyDescent="0.35">
      <c r="A6" s="4"/>
      <c r="B6" s="4"/>
      <c r="C6" s="4"/>
      <c r="D6" s="110"/>
      <c r="E6" s="111"/>
      <c r="F6" s="112"/>
      <c r="G6" s="8"/>
    </row>
    <row r="7" spans="1:7" x14ac:dyDescent="0.35">
      <c r="A7" s="4"/>
      <c r="B7" s="4"/>
      <c r="C7" s="4"/>
      <c r="D7" s="113" t="s">
        <v>1</v>
      </c>
      <c r="E7" s="113"/>
      <c r="F7" s="113"/>
      <c r="G7" s="8"/>
    </row>
    <row r="8" spans="1:7" ht="13.25" customHeight="1" x14ac:dyDescent="0.35">
      <c r="A8" s="4"/>
      <c r="B8" s="4"/>
      <c r="C8" s="4"/>
      <c r="D8" s="113"/>
      <c r="E8" s="113"/>
      <c r="F8" s="113"/>
      <c r="G8" s="8"/>
    </row>
    <row r="9" spans="1:7" ht="23" customHeight="1" x14ac:dyDescent="0.35">
      <c r="A9" s="4"/>
      <c r="B9" s="4"/>
      <c r="C9" s="4"/>
      <c r="D9" s="110"/>
      <c r="E9" s="111"/>
      <c r="F9" s="112"/>
      <c r="G9" s="8"/>
    </row>
    <row r="10" spans="1:7" x14ac:dyDescent="0.35">
      <c r="A10" s="4"/>
      <c r="B10" s="4"/>
      <c r="C10" s="4"/>
      <c r="D10" s="113" t="s">
        <v>2</v>
      </c>
      <c r="E10" s="113"/>
      <c r="F10" s="113"/>
      <c r="G10" s="8"/>
    </row>
    <row r="11" spans="1:7" x14ac:dyDescent="0.35">
      <c r="A11" s="4"/>
      <c r="B11" s="4"/>
      <c r="C11" s="4"/>
      <c r="D11" s="42"/>
      <c r="E11" s="42"/>
      <c r="F11" s="42"/>
      <c r="G11" s="8"/>
    </row>
    <row r="12" spans="1:7" x14ac:dyDescent="0.35">
      <c r="A12" s="4"/>
      <c r="B12" s="53"/>
      <c r="C12" s="53"/>
      <c r="D12" s="6"/>
      <c r="E12" s="6"/>
      <c r="F12" s="5"/>
      <c r="G12" s="8"/>
    </row>
    <row r="13" spans="1:7" s="11" customFormat="1" ht="20" customHeight="1" x14ac:dyDescent="0.35">
      <c r="A13" s="86" t="s">
        <v>3</v>
      </c>
      <c r="B13" s="19"/>
      <c r="C13" s="85" t="s">
        <v>4</v>
      </c>
      <c r="D13" s="9"/>
      <c r="E13" s="10"/>
      <c r="F13" s="10"/>
      <c r="G13" s="8"/>
    </row>
    <row r="14" spans="1:7" s="14" customFormat="1" ht="25.25" customHeight="1" x14ac:dyDescent="0.35">
      <c r="A14" s="12"/>
      <c r="B14" s="59"/>
      <c r="D14" s="119" t="s">
        <v>49</v>
      </c>
      <c r="E14" s="119"/>
      <c r="F14" s="13"/>
      <c r="G14" s="15"/>
    </row>
    <row r="15" spans="1:7" s="2" customFormat="1" ht="21.65" customHeight="1" x14ac:dyDescent="0.35">
      <c r="A15" s="1"/>
      <c r="B15" s="51"/>
      <c r="C15" s="51"/>
      <c r="D15" s="17"/>
      <c r="E15" s="17"/>
      <c r="F15" s="16"/>
      <c r="G15" s="82"/>
    </row>
    <row r="16" spans="1:7" ht="18" customHeight="1" x14ac:dyDescent="0.35">
      <c r="A16" s="4"/>
      <c r="B16" s="53"/>
      <c r="C16" s="53"/>
      <c r="D16" s="6"/>
      <c r="E16" s="6"/>
      <c r="F16" s="5"/>
      <c r="G16" s="8"/>
    </row>
    <row r="17" spans="1:8" s="11" customFormat="1" ht="20" customHeight="1" x14ac:dyDescent="0.35">
      <c r="A17" s="86" t="s">
        <v>5</v>
      </c>
      <c r="B17" s="19"/>
      <c r="C17" s="85" t="s">
        <v>6</v>
      </c>
      <c r="D17" s="9"/>
      <c r="E17" s="10"/>
      <c r="F17" s="10"/>
      <c r="G17" s="8"/>
    </row>
    <row r="18" spans="1:8" s="11" customFormat="1" ht="14" customHeight="1" x14ac:dyDescent="0.35">
      <c r="A18" s="19"/>
      <c r="B18" s="19"/>
      <c r="C18" s="18"/>
      <c r="D18" s="9"/>
      <c r="E18" s="18"/>
      <c r="F18" s="18"/>
      <c r="G18" s="8"/>
    </row>
    <row r="19" spans="1:8" s="72" customFormat="1" ht="28.5" customHeight="1" x14ac:dyDescent="0.35">
      <c r="A19" s="87" t="s">
        <v>5</v>
      </c>
      <c r="B19" s="87" t="s">
        <v>7</v>
      </c>
      <c r="C19" s="87" t="s">
        <v>8</v>
      </c>
      <c r="D19" s="118" t="s">
        <v>50</v>
      </c>
      <c r="E19" s="118"/>
      <c r="F19" s="118"/>
      <c r="G19" s="6"/>
    </row>
    <row r="20" spans="1:8" s="72" customFormat="1" ht="29.5" customHeight="1" x14ac:dyDescent="0.35">
      <c r="A20" s="73"/>
      <c r="B20" s="6"/>
      <c r="C20" s="6"/>
      <c r="D20" s="114" t="s">
        <v>52</v>
      </c>
      <c r="E20" s="115"/>
      <c r="F20" s="115"/>
      <c r="G20" s="6"/>
    </row>
    <row r="21" spans="1:8" s="72" customFormat="1" ht="26.5" customHeight="1" x14ac:dyDescent="0.35">
      <c r="A21" s="73"/>
      <c r="B21" s="6"/>
      <c r="C21" s="6"/>
      <c r="D21" s="114" t="s">
        <v>51</v>
      </c>
      <c r="E21" s="115"/>
      <c r="F21" s="115"/>
      <c r="G21" s="6"/>
    </row>
    <row r="22" spans="1:8" s="76" customFormat="1" ht="21.65" customHeight="1" x14ac:dyDescent="0.35">
      <c r="A22" s="74"/>
      <c r="B22" s="20"/>
      <c r="C22" s="20"/>
      <c r="D22" s="116" t="str">
        <f>IF(G36*88.06&gt;G22,"Bitte Erlöse bzw. Fälle prüfen!",IF(G36*88.06&lt;G22,"Bitte Erlöse bzw. Fälle prüfen!",""))</f>
        <v/>
      </c>
      <c r="E22" s="116"/>
      <c r="F22" s="116"/>
      <c r="G22" s="94"/>
    </row>
    <row r="23" spans="1:8" s="72" customFormat="1" ht="20" customHeight="1" x14ac:dyDescent="0.35">
      <c r="A23" s="73"/>
      <c r="B23" s="6"/>
      <c r="C23" s="6"/>
      <c r="D23" s="6"/>
      <c r="E23" s="6"/>
      <c r="F23" s="6"/>
      <c r="G23" s="6"/>
    </row>
    <row r="24" spans="1:8" s="72" customFormat="1" ht="30" customHeight="1" x14ac:dyDescent="0.35">
      <c r="A24" s="87" t="s">
        <v>5</v>
      </c>
      <c r="B24" s="87" t="s">
        <v>7</v>
      </c>
      <c r="C24" s="87" t="s">
        <v>9</v>
      </c>
      <c r="D24" s="118" t="s">
        <v>37</v>
      </c>
      <c r="E24" s="118"/>
      <c r="F24" s="118"/>
      <c r="G24" s="6"/>
    </row>
    <row r="25" spans="1:8" s="72" customFormat="1" ht="30" customHeight="1" x14ac:dyDescent="0.35">
      <c r="A25" s="73"/>
      <c r="B25" s="6"/>
      <c r="C25" s="6"/>
      <c r="D25" s="115" t="s">
        <v>38</v>
      </c>
      <c r="E25" s="115"/>
      <c r="F25" s="115"/>
      <c r="G25" s="6"/>
    </row>
    <row r="26" spans="1:8" s="76" customFormat="1" ht="19.5" customHeight="1" x14ac:dyDescent="0.35">
      <c r="A26" s="74"/>
      <c r="B26" s="20"/>
      <c r="C26" s="20"/>
      <c r="D26" s="20"/>
      <c r="E26" s="20"/>
      <c r="F26" s="75"/>
      <c r="G26" s="80"/>
    </row>
    <row r="27" spans="1:8" s="72" customFormat="1" ht="19.5" customHeight="1" x14ac:dyDescent="0.35">
      <c r="A27" s="73"/>
      <c r="B27" s="6"/>
      <c r="C27" s="6"/>
      <c r="D27" s="6"/>
      <c r="E27" s="6"/>
      <c r="F27" s="6"/>
      <c r="G27" s="77"/>
    </row>
    <row r="28" spans="1:8" s="72" customFormat="1" ht="48.65" customHeight="1" x14ac:dyDescent="0.35">
      <c r="A28" s="87" t="s">
        <v>5</v>
      </c>
      <c r="B28" s="87" t="s">
        <v>7</v>
      </c>
      <c r="C28" s="87" t="s">
        <v>10</v>
      </c>
      <c r="D28" s="118" t="s">
        <v>53</v>
      </c>
      <c r="E28" s="118"/>
      <c r="F28" s="118"/>
      <c r="G28" s="6"/>
    </row>
    <row r="29" spans="1:8" s="76" customFormat="1" ht="21.65" customHeight="1" x14ac:dyDescent="0.35">
      <c r="A29" s="74"/>
      <c r="B29" s="20"/>
      <c r="C29" s="20"/>
      <c r="D29" s="20"/>
      <c r="E29" s="20"/>
      <c r="F29" s="20"/>
      <c r="G29" s="95">
        <f>SUM(G22:G26)</f>
        <v>0</v>
      </c>
      <c r="H29" s="78"/>
    </row>
    <row r="30" spans="1:8" s="72" customFormat="1" ht="10.25" customHeight="1" x14ac:dyDescent="0.35">
      <c r="A30" s="73"/>
      <c r="B30" s="6"/>
      <c r="C30" s="6"/>
      <c r="D30" s="6"/>
      <c r="E30" s="6"/>
      <c r="F30" s="6"/>
      <c r="G30" s="77"/>
    </row>
    <row r="31" spans="1:8" s="72" customFormat="1" ht="23.5" customHeight="1" x14ac:dyDescent="0.35">
      <c r="A31" s="73"/>
      <c r="B31" s="6"/>
      <c r="C31" s="6"/>
      <c r="D31" s="6"/>
      <c r="E31" s="6"/>
      <c r="F31" s="6"/>
      <c r="G31" s="77"/>
    </row>
    <row r="32" spans="1:8" s="72" customFormat="1" ht="6.5" customHeight="1" x14ac:dyDescent="0.35">
      <c r="A32" s="73"/>
      <c r="B32" s="6"/>
      <c r="C32" s="6"/>
      <c r="D32" s="6"/>
      <c r="E32" s="6"/>
      <c r="F32" s="6"/>
      <c r="G32" s="77"/>
    </row>
    <row r="33" spans="1:7" s="72" customFormat="1" ht="16.5" customHeight="1" x14ac:dyDescent="0.35">
      <c r="A33" s="73"/>
      <c r="B33" s="6"/>
      <c r="C33" s="6"/>
      <c r="D33" s="6"/>
      <c r="E33" s="6"/>
      <c r="F33" s="6"/>
      <c r="G33" s="77"/>
    </row>
    <row r="34" spans="1:7" s="72" customFormat="1" ht="45.75" customHeight="1" x14ac:dyDescent="0.35">
      <c r="A34" s="87" t="s">
        <v>5</v>
      </c>
      <c r="B34" s="87" t="s">
        <v>11</v>
      </c>
      <c r="C34" s="87" t="s">
        <v>8</v>
      </c>
      <c r="D34" s="118" t="s">
        <v>54</v>
      </c>
      <c r="E34" s="118"/>
      <c r="F34" s="118"/>
      <c r="G34" s="6"/>
    </row>
    <row r="35" spans="1:7" s="72" customFormat="1" ht="61.5" customHeight="1" x14ac:dyDescent="0.35">
      <c r="A35" s="73"/>
      <c r="B35" s="6"/>
      <c r="C35" s="6"/>
      <c r="D35" s="114" t="s">
        <v>55</v>
      </c>
      <c r="E35" s="118"/>
      <c r="F35" s="118"/>
      <c r="G35" s="68"/>
    </row>
    <row r="36" spans="1:7" s="76" customFormat="1" ht="21.65" customHeight="1" x14ac:dyDescent="0.35">
      <c r="A36" s="74"/>
      <c r="B36" s="20"/>
      <c r="C36" s="20"/>
      <c r="D36" s="116" t="str">
        <f>IF(G22/88.06&gt;G36,"Bitte Erlöse bzw. Fälle prüfen!",IF(G22/88.06&lt;G36,"Bitte Erlöse bzw. Fälle prüfen!",""))</f>
        <v/>
      </c>
      <c r="E36" s="116"/>
      <c r="F36" s="117"/>
      <c r="G36" s="81"/>
    </row>
    <row r="37" spans="1:7" s="72" customFormat="1" ht="18.5" customHeight="1" x14ac:dyDescent="0.35">
      <c r="A37" s="73"/>
      <c r="B37" s="6"/>
      <c r="C37" s="6"/>
      <c r="D37" s="6"/>
      <c r="E37" s="6"/>
      <c r="F37" s="6"/>
      <c r="G37" s="8"/>
    </row>
    <row r="38" spans="1:7" s="72" customFormat="1" ht="44.5" customHeight="1" x14ac:dyDescent="0.35">
      <c r="A38" s="87" t="s">
        <v>5</v>
      </c>
      <c r="B38" s="87" t="s">
        <v>11</v>
      </c>
      <c r="C38" s="87" t="s">
        <v>9</v>
      </c>
      <c r="D38" s="118" t="s">
        <v>56</v>
      </c>
      <c r="E38" s="118"/>
      <c r="F38" s="118"/>
      <c r="G38" s="6"/>
    </row>
    <row r="39" spans="1:7" s="2" customFormat="1" ht="21.65" customHeight="1" x14ac:dyDescent="0.35">
      <c r="A39" s="1"/>
      <c r="B39" s="51"/>
      <c r="C39" s="51"/>
      <c r="D39" s="20"/>
      <c r="F39" s="52"/>
      <c r="G39" s="81"/>
    </row>
    <row r="40" spans="1:7" x14ac:dyDescent="0.35">
      <c r="A40" s="4"/>
      <c r="B40" s="53"/>
      <c r="C40" s="53"/>
      <c r="D40" s="6"/>
      <c r="E40" s="6"/>
      <c r="F40" s="2"/>
      <c r="G40" s="8"/>
    </row>
    <row r="41" spans="1:7" ht="46.5" customHeight="1" x14ac:dyDescent="0.35">
      <c r="A41" s="86" t="s">
        <v>5</v>
      </c>
      <c r="B41" s="86" t="s">
        <v>12</v>
      </c>
      <c r="C41" s="53"/>
      <c r="D41" s="118" t="s">
        <v>57</v>
      </c>
      <c r="E41" s="118"/>
      <c r="F41" s="118"/>
      <c r="G41" s="8"/>
    </row>
    <row r="42" spans="1:7" s="2" customFormat="1" ht="21.65" customHeight="1" x14ac:dyDescent="0.35">
      <c r="A42" s="1"/>
      <c r="B42" s="51"/>
      <c r="C42" s="51"/>
      <c r="D42" s="20"/>
      <c r="E42" s="20"/>
      <c r="F42" s="16"/>
      <c r="G42" s="81"/>
    </row>
    <row r="43" spans="1:7" x14ac:dyDescent="0.35">
      <c r="A43" s="4"/>
      <c r="B43" s="53"/>
      <c r="C43" s="53"/>
      <c r="D43" s="6"/>
      <c r="E43" s="6"/>
      <c r="F43" s="5"/>
      <c r="G43" s="8"/>
    </row>
    <row r="44" spans="1:7" ht="30" customHeight="1" x14ac:dyDescent="0.35">
      <c r="A44" s="86" t="s">
        <v>5</v>
      </c>
      <c r="B44" s="86" t="s">
        <v>13</v>
      </c>
      <c r="C44" s="53"/>
      <c r="D44" s="114" t="s">
        <v>79</v>
      </c>
      <c r="E44" s="115"/>
      <c r="F44" s="41"/>
      <c r="G44" s="8"/>
    </row>
    <row r="45" spans="1:7" s="2" customFormat="1" ht="21.65" customHeight="1" x14ac:dyDescent="0.35">
      <c r="A45" s="1"/>
      <c r="B45" s="51"/>
      <c r="C45" s="51"/>
      <c r="D45" s="20"/>
      <c r="E45" s="20"/>
      <c r="F45" s="16"/>
      <c r="G45" s="80"/>
    </row>
    <row r="46" spans="1:7" x14ac:dyDescent="0.35">
      <c r="A46" s="4"/>
      <c r="B46" s="53"/>
      <c r="C46" s="53"/>
      <c r="D46" s="6"/>
      <c r="E46" s="6"/>
      <c r="F46" s="5"/>
      <c r="G46" s="8"/>
    </row>
    <row r="47" spans="1:7" ht="50.5" customHeight="1" x14ac:dyDescent="0.35">
      <c r="A47" s="86" t="s">
        <v>5</v>
      </c>
      <c r="B47" s="86" t="s">
        <v>14</v>
      </c>
      <c r="C47" s="53"/>
      <c r="D47" s="114" t="s">
        <v>80</v>
      </c>
      <c r="E47" s="115"/>
      <c r="F47" s="115"/>
      <c r="G47" s="8"/>
    </row>
    <row r="48" spans="1:7" ht="16.5" customHeight="1" x14ac:dyDescent="0.35">
      <c r="A48" s="4"/>
      <c r="B48" s="53"/>
      <c r="C48" s="53"/>
      <c r="D48" s="115"/>
      <c r="E48" s="115"/>
      <c r="F48" s="115"/>
      <c r="G48" s="8"/>
    </row>
    <row r="49" spans="1:8" s="26" customFormat="1" ht="21.65" customHeight="1" x14ac:dyDescent="0.35">
      <c r="A49" s="23"/>
      <c r="B49" s="24"/>
      <c r="C49" s="24"/>
      <c r="D49" s="39"/>
      <c r="E49" s="38" t="str">
        <f>IF(G49&gt;0,"Forderung des Krankenhauses:", IF(G49&lt;0,"Verbindlichkeit des Krankenhauses:",""))</f>
        <v/>
      </c>
      <c r="F49" s="43"/>
      <c r="G49" s="25">
        <f>G45-G22</f>
        <v>0</v>
      </c>
      <c r="H49" s="22"/>
    </row>
    <row r="50" spans="1:8" x14ac:dyDescent="0.35">
      <c r="A50" s="4"/>
      <c r="B50" s="53"/>
      <c r="C50" s="53"/>
      <c r="D50" s="6"/>
      <c r="E50" s="6"/>
      <c r="F50" s="5"/>
      <c r="G50" s="21"/>
    </row>
    <row r="51" spans="1:8" ht="25.25" customHeight="1" x14ac:dyDescent="0.35">
      <c r="A51" s="4"/>
      <c r="B51" s="53"/>
      <c r="C51" s="53"/>
      <c r="D51" s="6"/>
      <c r="E51" s="6"/>
      <c r="F51" s="53"/>
      <c r="G51" s="21"/>
    </row>
    <row r="52" spans="1:8" ht="20" customHeight="1" x14ac:dyDescent="0.35">
      <c r="A52" s="136" t="s">
        <v>58</v>
      </c>
      <c r="B52" s="136"/>
      <c r="C52" s="136"/>
      <c r="D52" s="136"/>
      <c r="E52" s="136"/>
      <c r="F52" s="136"/>
      <c r="G52" s="8"/>
    </row>
    <row r="53" spans="1:8" ht="15.5" x14ac:dyDescent="0.35">
      <c r="A53" s="4"/>
      <c r="B53" s="53"/>
      <c r="C53" s="53"/>
      <c r="D53" s="27"/>
      <c r="E53" s="27"/>
      <c r="F53" s="6"/>
      <c r="G53" s="8"/>
    </row>
    <row r="54" spans="1:8" ht="32" customHeight="1" x14ac:dyDescent="0.35">
      <c r="A54" s="118" t="s">
        <v>15</v>
      </c>
      <c r="B54" s="118"/>
      <c r="C54" s="118"/>
      <c r="D54" s="118"/>
      <c r="E54" s="118"/>
      <c r="F54" s="118"/>
      <c r="G54" s="8"/>
    </row>
    <row r="55" spans="1:8" ht="14.5" customHeight="1" x14ac:dyDescent="0.35">
      <c r="A55" s="73"/>
      <c r="B55" s="68"/>
      <c r="C55" s="68"/>
      <c r="D55" s="68"/>
      <c r="E55" s="68"/>
      <c r="F55" s="68"/>
      <c r="G55" s="8"/>
    </row>
    <row r="56" spans="1:8" ht="45.75" customHeight="1" x14ac:dyDescent="0.35">
      <c r="A56" s="115" t="s">
        <v>30</v>
      </c>
      <c r="B56" s="115"/>
      <c r="C56" s="115"/>
      <c r="D56" s="115"/>
      <c r="E56" s="115"/>
      <c r="F56" s="115"/>
      <c r="G56" s="8"/>
    </row>
    <row r="57" spans="1:8" ht="16.25" customHeight="1" x14ac:dyDescent="0.35">
      <c r="A57" s="4"/>
      <c r="B57" s="61"/>
      <c r="C57" s="61"/>
      <c r="D57" s="61"/>
      <c r="E57" s="61"/>
      <c r="F57" s="61"/>
      <c r="G57" s="8"/>
    </row>
    <row r="58" spans="1:8" ht="21.65" customHeight="1" x14ac:dyDescent="0.35">
      <c r="A58" s="137" t="s">
        <v>41</v>
      </c>
      <c r="B58" s="138"/>
      <c r="C58" s="138"/>
      <c r="D58" s="138"/>
      <c r="E58" s="138"/>
      <c r="F58" s="138"/>
      <c r="G58" s="8"/>
    </row>
    <row r="59" spans="1:8" s="2" customFormat="1" ht="13.25" customHeight="1" x14ac:dyDescent="0.35">
      <c r="A59" s="69"/>
      <c r="B59" s="67"/>
      <c r="C59" s="67"/>
      <c r="D59" s="67"/>
      <c r="E59" s="67"/>
      <c r="F59" s="67"/>
      <c r="G59" s="62"/>
    </row>
    <row r="60" spans="1:8" s="2" customFormat="1" ht="149.5" customHeight="1" x14ac:dyDescent="0.35">
      <c r="A60" s="69"/>
      <c r="B60" s="67"/>
      <c r="C60" s="67"/>
      <c r="D60" s="123" t="s">
        <v>59</v>
      </c>
      <c r="E60" s="124"/>
      <c r="F60" s="125"/>
      <c r="G60" s="62"/>
    </row>
    <row r="61" spans="1:8" s="2" customFormat="1" ht="19.25" customHeight="1" x14ac:dyDescent="0.35">
      <c r="A61" s="69"/>
      <c r="B61" s="67"/>
      <c r="C61" s="67"/>
      <c r="D61" s="79"/>
      <c r="E61" s="67"/>
      <c r="F61" s="67"/>
      <c r="G61" s="62"/>
    </row>
    <row r="62" spans="1:8" ht="60.75" customHeight="1" x14ac:dyDescent="0.35">
      <c r="A62" s="86" t="s">
        <v>5</v>
      </c>
      <c r="B62" s="86" t="s">
        <v>16</v>
      </c>
      <c r="C62" s="53"/>
      <c r="D62" s="114" t="s">
        <v>60</v>
      </c>
      <c r="E62" s="115"/>
      <c r="F62" s="115"/>
      <c r="G62" s="8"/>
    </row>
    <row r="63" spans="1:8" ht="30.75" customHeight="1" x14ac:dyDescent="0.35">
      <c r="A63" s="4"/>
      <c r="B63" s="53"/>
      <c r="C63" s="53"/>
      <c r="D63" s="118" t="s">
        <v>45</v>
      </c>
      <c r="E63" s="118"/>
      <c r="F63" s="118"/>
      <c r="G63" s="8"/>
    </row>
    <row r="64" spans="1:8" s="2" customFormat="1" ht="21.65" customHeight="1" x14ac:dyDescent="0.35">
      <c r="A64" s="1"/>
      <c r="B64" s="51"/>
      <c r="C64" s="51"/>
      <c r="D64" s="20"/>
      <c r="E64" s="20"/>
      <c r="F64" s="16"/>
      <c r="G64" s="81">
        <v>0</v>
      </c>
    </row>
    <row r="65" spans="1:8" x14ac:dyDescent="0.35">
      <c r="A65" s="4"/>
      <c r="B65" s="53"/>
      <c r="C65" s="53"/>
      <c r="D65" s="6"/>
      <c r="E65" s="6"/>
      <c r="F65" s="5"/>
      <c r="G65" s="8"/>
    </row>
    <row r="66" spans="1:8" ht="60.75" customHeight="1" x14ac:dyDescent="0.35">
      <c r="A66" s="86" t="s">
        <v>5</v>
      </c>
      <c r="B66" s="86" t="s">
        <v>17</v>
      </c>
      <c r="C66" s="53"/>
      <c r="D66" s="114" t="s">
        <v>71</v>
      </c>
      <c r="E66" s="115"/>
      <c r="F66" s="115"/>
      <c r="G66" s="8"/>
    </row>
    <row r="67" spans="1:8" x14ac:dyDescent="0.35">
      <c r="A67" s="4"/>
      <c r="B67" s="53"/>
      <c r="C67" s="53"/>
      <c r="D67" s="6"/>
      <c r="E67" s="6"/>
      <c r="F67" s="5"/>
      <c r="G67" s="8"/>
    </row>
    <row r="68" spans="1:8" s="2" customFormat="1" ht="21.65" customHeight="1" x14ac:dyDescent="0.35">
      <c r="A68" s="1"/>
      <c r="B68" s="51"/>
      <c r="C68" s="51"/>
      <c r="D68" s="39"/>
      <c r="E68" s="38" t="str">
        <f>IF(G68&gt;0,"Forderung des Krankenhauses für 2017:","")</f>
        <v/>
      </c>
      <c r="F68" s="16"/>
      <c r="G68" s="25">
        <f>SUM(G64)*(-84.14)</f>
        <v>0</v>
      </c>
      <c r="H68" s="22"/>
    </row>
    <row r="69" spans="1:8" ht="20" customHeight="1" x14ac:dyDescent="0.35">
      <c r="A69" s="4"/>
      <c r="B69" s="53"/>
      <c r="C69" s="53"/>
      <c r="D69" s="6"/>
      <c r="E69" s="6"/>
      <c r="F69" s="5"/>
      <c r="G69" s="8"/>
    </row>
    <row r="70" spans="1:8" s="72" customFormat="1" ht="22" customHeight="1" x14ac:dyDescent="0.35">
      <c r="A70" s="73"/>
      <c r="B70" s="6"/>
      <c r="C70" s="6"/>
      <c r="D70" s="6"/>
      <c r="E70" s="6"/>
      <c r="F70" s="6"/>
      <c r="G70" s="77"/>
    </row>
    <row r="71" spans="1:8" s="26" customFormat="1" ht="30" customHeight="1" x14ac:dyDescent="0.35">
      <c r="A71" s="126" t="s">
        <v>42</v>
      </c>
      <c r="B71" s="127"/>
      <c r="C71" s="127"/>
      <c r="D71" s="127"/>
      <c r="E71" s="127"/>
      <c r="F71" s="127"/>
      <c r="G71" s="43"/>
    </row>
    <row r="72" spans="1:8" ht="61.5" customHeight="1" x14ac:dyDescent="0.35">
      <c r="A72" s="86" t="s">
        <v>5</v>
      </c>
      <c r="B72" s="86" t="s">
        <v>18</v>
      </c>
      <c r="C72" s="53"/>
      <c r="D72" s="114" t="s">
        <v>61</v>
      </c>
      <c r="E72" s="139"/>
      <c r="F72" s="139"/>
      <c r="G72" s="8"/>
    </row>
    <row r="73" spans="1:8" ht="30.75" customHeight="1" x14ac:dyDescent="0.35">
      <c r="A73" s="4"/>
      <c r="B73" s="53"/>
      <c r="C73" s="53"/>
      <c r="D73" s="118" t="s">
        <v>62</v>
      </c>
      <c r="E73" s="118"/>
      <c r="F73" s="118"/>
      <c r="G73" s="8"/>
    </row>
    <row r="74" spans="1:8" s="2" customFormat="1" ht="21.65" customHeight="1" x14ac:dyDescent="0.35">
      <c r="A74" s="1"/>
      <c r="B74" s="51"/>
      <c r="C74" s="51"/>
      <c r="D74" s="20"/>
      <c r="E74" s="20"/>
      <c r="F74" s="16"/>
      <c r="G74" s="81">
        <v>0</v>
      </c>
    </row>
    <row r="75" spans="1:8" x14ac:dyDescent="0.35">
      <c r="A75" s="4"/>
      <c r="B75" s="53"/>
      <c r="C75" s="53"/>
      <c r="D75" s="6"/>
      <c r="E75" s="6"/>
      <c r="F75" s="5"/>
      <c r="G75" s="8"/>
    </row>
    <row r="76" spans="1:8" ht="60" customHeight="1" x14ac:dyDescent="0.35">
      <c r="A76" s="86" t="s">
        <v>5</v>
      </c>
      <c r="B76" s="86" t="s">
        <v>19</v>
      </c>
      <c r="C76" s="53"/>
      <c r="D76" s="114" t="s">
        <v>72</v>
      </c>
      <c r="E76" s="115"/>
      <c r="F76" s="115"/>
      <c r="G76" s="8"/>
    </row>
    <row r="77" spans="1:8" x14ac:dyDescent="0.35">
      <c r="A77" s="4"/>
      <c r="B77" s="53"/>
      <c r="C77" s="53"/>
      <c r="D77" s="6"/>
      <c r="E77" s="6"/>
      <c r="F77" s="5"/>
      <c r="G77" s="8"/>
    </row>
    <row r="78" spans="1:8" s="2" customFormat="1" ht="21.65" customHeight="1" x14ac:dyDescent="0.35">
      <c r="A78" s="1"/>
      <c r="B78" s="51"/>
      <c r="C78" s="51"/>
      <c r="D78" s="39"/>
      <c r="E78" s="38" t="str">
        <f>IF(G78&gt;0,"Forderung des Krankenhauses für 2018:","")</f>
        <v/>
      </c>
      <c r="F78" s="16"/>
      <c r="G78" s="25">
        <f>SUM(G74)*(-87.86)</f>
        <v>0</v>
      </c>
      <c r="H78" s="22"/>
    </row>
    <row r="79" spans="1:8" s="2" customFormat="1" ht="21.65" customHeight="1" x14ac:dyDescent="0.35">
      <c r="A79" s="1"/>
      <c r="B79" s="51"/>
      <c r="C79" s="51"/>
      <c r="D79" s="43"/>
      <c r="E79" s="43"/>
      <c r="F79" s="51"/>
      <c r="G79" s="63"/>
      <c r="H79" s="22"/>
    </row>
    <row r="80" spans="1:8" s="26" customFormat="1" ht="30" customHeight="1" x14ac:dyDescent="0.35">
      <c r="A80" s="126" t="s">
        <v>46</v>
      </c>
      <c r="B80" s="127"/>
      <c r="C80" s="127"/>
      <c r="D80" s="127"/>
      <c r="E80" s="127"/>
      <c r="F80" s="127"/>
      <c r="G80" s="43"/>
    </row>
    <row r="81" spans="1:8" ht="61.5" customHeight="1" x14ac:dyDescent="0.35">
      <c r="A81" s="86" t="s">
        <v>5</v>
      </c>
      <c r="B81" s="86" t="s">
        <v>20</v>
      </c>
      <c r="C81" s="53"/>
      <c r="D81" s="114" t="s">
        <v>63</v>
      </c>
      <c r="E81" s="115"/>
      <c r="F81" s="115"/>
      <c r="G81" s="8"/>
    </row>
    <row r="82" spans="1:8" ht="30" customHeight="1" x14ac:dyDescent="0.35">
      <c r="A82" s="4"/>
      <c r="B82" s="53"/>
      <c r="C82" s="53"/>
      <c r="D82" s="118" t="s">
        <v>64</v>
      </c>
      <c r="E82" s="118"/>
      <c r="F82" s="118"/>
      <c r="G82" s="8"/>
    </row>
    <row r="83" spans="1:8" s="2" customFormat="1" ht="21.65" customHeight="1" x14ac:dyDescent="0.35">
      <c r="A83" s="1"/>
      <c r="B83" s="51"/>
      <c r="C83" s="51"/>
      <c r="D83" s="20"/>
      <c r="E83" s="20"/>
      <c r="F83" s="20"/>
      <c r="G83" s="81">
        <v>0</v>
      </c>
    </row>
    <row r="84" spans="1:8" x14ac:dyDescent="0.35">
      <c r="A84" s="4"/>
      <c r="B84" s="53"/>
      <c r="C84" s="53"/>
      <c r="D84" s="6"/>
      <c r="E84" s="6"/>
      <c r="F84" s="5"/>
      <c r="G84" s="8"/>
    </row>
    <row r="85" spans="1:8" ht="60.75" customHeight="1" x14ac:dyDescent="0.35">
      <c r="A85" s="86" t="s">
        <v>5</v>
      </c>
      <c r="B85" s="86" t="s">
        <v>21</v>
      </c>
      <c r="C85" s="53"/>
      <c r="D85" s="114" t="s">
        <v>73</v>
      </c>
      <c r="E85" s="115"/>
      <c r="F85" s="115"/>
      <c r="G85" s="8"/>
    </row>
    <row r="86" spans="1:8" x14ac:dyDescent="0.35">
      <c r="A86" s="4"/>
      <c r="B86" s="53"/>
      <c r="C86" s="53"/>
      <c r="D86" s="6"/>
      <c r="E86" s="6"/>
      <c r="F86" s="5"/>
      <c r="G86" s="8"/>
    </row>
    <row r="87" spans="1:8" s="2" customFormat="1" ht="21.65" customHeight="1" x14ac:dyDescent="0.35">
      <c r="A87" s="1"/>
      <c r="B87" s="51"/>
      <c r="C87" s="51"/>
      <c r="D87" s="39"/>
      <c r="E87" s="38" t="str">
        <f>IF(G87&gt;J840,"Forderung des Krankenhauses für 2019:","")</f>
        <v/>
      </c>
      <c r="F87" s="16"/>
      <c r="G87" s="25">
        <f>SUM(G83)*(-95.24)</f>
        <v>0</v>
      </c>
      <c r="H87" s="22"/>
    </row>
    <row r="88" spans="1:8" ht="16.5" customHeight="1" x14ac:dyDescent="0.35">
      <c r="A88" s="4"/>
      <c r="B88" s="28"/>
      <c r="C88" s="53"/>
      <c r="D88" s="4"/>
      <c r="E88" s="28"/>
      <c r="F88" s="5"/>
      <c r="G88" s="8"/>
    </row>
    <row r="89" spans="1:8" s="26" customFormat="1" ht="30" customHeight="1" x14ac:dyDescent="0.35">
      <c r="A89" s="126" t="s">
        <v>65</v>
      </c>
      <c r="B89" s="127"/>
      <c r="C89" s="127"/>
      <c r="D89" s="127"/>
      <c r="E89" s="127"/>
      <c r="F89" s="127"/>
      <c r="G89" s="43"/>
    </row>
    <row r="90" spans="1:8" ht="60" customHeight="1" x14ac:dyDescent="0.35">
      <c r="A90" s="86" t="s">
        <v>5</v>
      </c>
      <c r="B90" s="86" t="s">
        <v>35</v>
      </c>
      <c r="C90" s="53"/>
      <c r="D90" s="114" t="s">
        <v>66</v>
      </c>
      <c r="E90" s="115"/>
      <c r="F90" s="115"/>
      <c r="G90" s="8"/>
    </row>
    <row r="91" spans="1:8" x14ac:dyDescent="0.35">
      <c r="A91" s="4"/>
      <c r="B91" s="53"/>
      <c r="C91" s="53"/>
      <c r="D91" s="6"/>
      <c r="E91" s="6"/>
      <c r="F91" s="53"/>
      <c r="G91" s="8"/>
    </row>
    <row r="92" spans="1:8" s="2" customFormat="1" ht="21.65" customHeight="1" x14ac:dyDescent="0.35">
      <c r="A92" s="1"/>
      <c r="B92" s="51"/>
      <c r="C92" s="51"/>
      <c r="D92" s="96" t="s">
        <v>67</v>
      </c>
      <c r="E92" s="20"/>
      <c r="F92" s="51"/>
      <c r="G92" s="81">
        <v>0</v>
      </c>
    </row>
    <row r="93" spans="1:8" x14ac:dyDescent="0.35">
      <c r="A93" s="4"/>
      <c r="B93" s="53"/>
      <c r="C93" s="53"/>
      <c r="D93" s="6"/>
      <c r="E93" s="6"/>
      <c r="F93" s="53"/>
      <c r="G93" s="8"/>
    </row>
    <row r="94" spans="1:8" s="2" customFormat="1" ht="21.65" customHeight="1" x14ac:dyDescent="0.35">
      <c r="A94" s="1"/>
      <c r="B94" s="51"/>
      <c r="C94" s="51"/>
      <c r="D94" s="96" t="s">
        <v>68</v>
      </c>
      <c r="E94" s="20"/>
      <c r="F94" s="51"/>
      <c r="G94" s="81">
        <v>0</v>
      </c>
    </row>
    <row r="95" spans="1:8" x14ac:dyDescent="0.35">
      <c r="A95" s="4"/>
      <c r="B95" s="53"/>
      <c r="C95" s="53"/>
      <c r="D95" s="6"/>
      <c r="E95" s="6"/>
      <c r="F95" s="53"/>
      <c r="G95" s="8"/>
    </row>
    <row r="96" spans="1:8" ht="61.5" customHeight="1" x14ac:dyDescent="0.35">
      <c r="A96" s="86" t="s">
        <v>5</v>
      </c>
      <c r="B96" s="86" t="s">
        <v>36</v>
      </c>
      <c r="C96" s="53"/>
      <c r="D96" s="114" t="s">
        <v>74</v>
      </c>
      <c r="E96" s="115"/>
      <c r="F96" s="115"/>
      <c r="G96" s="8"/>
    </row>
    <row r="97" spans="1:8" x14ac:dyDescent="0.35">
      <c r="A97" s="4"/>
      <c r="B97" s="53"/>
      <c r="C97" s="53"/>
      <c r="D97" s="6"/>
      <c r="E97" s="6"/>
      <c r="F97" s="53"/>
      <c r="G97" s="8"/>
    </row>
    <row r="98" spans="1:8" s="2" customFormat="1" ht="21.65" customHeight="1" x14ac:dyDescent="0.35">
      <c r="A98" s="1"/>
      <c r="B98" s="51"/>
      <c r="C98" s="51"/>
      <c r="D98" s="39"/>
      <c r="E98" s="38" t="str">
        <f>IF(G98&gt;0,"Forderung des Krankenhauses für 2020:","")</f>
        <v/>
      </c>
      <c r="F98" s="51"/>
      <c r="G98" s="25">
        <f>SUM(G92)*(-104.26)</f>
        <v>0</v>
      </c>
      <c r="H98" s="22"/>
    </row>
    <row r="99" spans="1:8" x14ac:dyDescent="0.35">
      <c r="A99" s="4"/>
      <c r="B99" s="53"/>
      <c r="C99" s="53"/>
      <c r="D99" s="6"/>
      <c r="E99" s="6"/>
      <c r="F99" s="53"/>
      <c r="G99" s="21"/>
    </row>
    <row r="100" spans="1:8" ht="61.5" customHeight="1" x14ac:dyDescent="0.35">
      <c r="A100" s="86"/>
      <c r="B100" s="86"/>
      <c r="C100" s="53"/>
      <c r="D100" s="114" t="s">
        <v>75</v>
      </c>
      <c r="E100" s="115"/>
      <c r="F100" s="115"/>
      <c r="G100" s="8"/>
    </row>
    <row r="101" spans="1:8" x14ac:dyDescent="0.35">
      <c r="A101" s="4"/>
      <c r="B101" s="53"/>
      <c r="C101" s="53"/>
      <c r="D101" s="6"/>
      <c r="E101" s="6"/>
      <c r="F101" s="53"/>
      <c r="G101" s="8"/>
    </row>
    <row r="102" spans="1:8" s="2" customFormat="1" ht="21.65" customHeight="1" x14ac:dyDescent="0.35">
      <c r="A102" s="1"/>
      <c r="B102" s="51"/>
      <c r="C102" s="51"/>
      <c r="D102" s="39"/>
      <c r="E102" s="38" t="str">
        <f>IF(G102&gt;0,"Forderung des Krankenhauses für 2020:","")</f>
        <v/>
      </c>
      <c r="F102" s="51"/>
      <c r="G102" s="25">
        <f>SUM(G94)*(-208.52)</f>
        <v>0</v>
      </c>
      <c r="H102" s="22"/>
    </row>
    <row r="103" spans="1:8" x14ac:dyDescent="0.35">
      <c r="A103" s="4"/>
      <c r="B103" s="53"/>
      <c r="C103" s="53"/>
      <c r="D103" s="6"/>
      <c r="E103" s="6"/>
      <c r="F103" s="53"/>
      <c r="G103" s="8"/>
    </row>
    <row r="104" spans="1:8" s="2" customFormat="1" ht="34.25" customHeight="1" x14ac:dyDescent="0.35">
      <c r="A104" s="129" t="s">
        <v>34</v>
      </c>
      <c r="B104" s="129"/>
      <c r="C104" s="129"/>
      <c r="D104" s="129"/>
      <c r="E104" s="129"/>
      <c r="F104" s="129"/>
      <c r="G104" s="62"/>
    </row>
    <row r="105" spans="1:8" x14ac:dyDescent="0.35">
      <c r="A105" s="4"/>
      <c r="B105" s="28"/>
      <c r="C105" s="53"/>
      <c r="D105" s="4"/>
      <c r="E105" s="28"/>
      <c r="F105" s="53"/>
      <c r="G105" s="8"/>
    </row>
    <row r="106" spans="1:8" x14ac:dyDescent="0.35">
      <c r="A106" s="4"/>
      <c r="B106" s="53"/>
      <c r="C106" s="53"/>
      <c r="D106" s="6"/>
      <c r="E106" s="6"/>
      <c r="F106" s="53"/>
      <c r="G106" s="8"/>
    </row>
    <row r="107" spans="1:8" x14ac:dyDescent="0.35">
      <c r="A107" s="4"/>
      <c r="B107" s="53"/>
      <c r="C107" s="53"/>
      <c r="D107" s="6"/>
      <c r="E107" s="6"/>
      <c r="F107" s="53"/>
      <c r="G107" s="8"/>
    </row>
    <row r="108" spans="1:8" ht="20" customHeight="1" x14ac:dyDescent="0.35">
      <c r="A108" s="88"/>
      <c r="B108" s="128" t="s">
        <v>69</v>
      </c>
      <c r="C108" s="128"/>
      <c r="D108" s="128"/>
      <c r="E108" s="29"/>
      <c r="F108" s="60"/>
      <c r="G108" s="8"/>
    </row>
    <row r="109" spans="1:8" ht="15" customHeight="1" x14ac:dyDescent="0.35">
      <c r="A109" s="4"/>
      <c r="B109" s="53"/>
      <c r="C109" s="53"/>
      <c r="D109" s="30"/>
      <c r="E109" s="40"/>
      <c r="F109" s="40"/>
      <c r="G109" s="8"/>
    </row>
    <row r="110" spans="1:8" ht="24.65" customHeight="1" x14ac:dyDescent="0.35">
      <c r="A110" s="4"/>
      <c r="B110" s="53"/>
      <c r="C110" s="53"/>
      <c r="D110" s="120"/>
      <c r="E110" s="121"/>
      <c r="F110" s="122"/>
      <c r="G110" s="8"/>
    </row>
    <row r="111" spans="1:8" ht="15" customHeight="1" x14ac:dyDescent="0.35">
      <c r="A111" s="4"/>
      <c r="B111" s="53"/>
      <c r="C111" s="53"/>
      <c r="D111" s="31" t="s">
        <v>22</v>
      </c>
      <c r="E111" s="31"/>
      <c r="F111" s="40"/>
      <c r="G111" s="8"/>
    </row>
    <row r="112" spans="1:8" ht="15" customHeight="1" x14ac:dyDescent="0.35">
      <c r="A112" s="4"/>
      <c r="B112" s="53"/>
      <c r="C112" s="53"/>
      <c r="D112" s="30"/>
      <c r="E112" s="40"/>
      <c r="F112" s="40"/>
      <c r="G112" s="8"/>
    </row>
    <row r="113" spans="1:7" ht="24.65" customHeight="1" x14ac:dyDescent="0.35">
      <c r="A113" s="4"/>
      <c r="B113" s="53"/>
      <c r="C113" s="53"/>
      <c r="D113" s="120"/>
      <c r="E113" s="121"/>
      <c r="F113" s="122"/>
      <c r="G113" s="8"/>
    </row>
    <row r="114" spans="1:7" ht="15" customHeight="1" x14ac:dyDescent="0.35">
      <c r="A114" s="4"/>
      <c r="B114" s="53"/>
      <c r="C114" s="53"/>
      <c r="D114" s="31" t="s">
        <v>23</v>
      </c>
      <c r="E114" s="31"/>
      <c r="F114" s="40"/>
      <c r="G114" s="8"/>
    </row>
    <row r="115" spans="1:7" ht="15" customHeight="1" x14ac:dyDescent="0.35">
      <c r="A115" s="4"/>
      <c r="B115" s="53"/>
      <c r="C115" s="53"/>
      <c r="D115" s="30"/>
      <c r="E115" s="40"/>
      <c r="F115" s="40"/>
      <c r="G115" s="8"/>
    </row>
    <row r="116" spans="1:7" ht="24.65" customHeight="1" x14ac:dyDescent="0.35">
      <c r="A116" s="4"/>
      <c r="B116" s="53"/>
      <c r="C116" s="53"/>
      <c r="D116" s="132"/>
      <c r="E116" s="121"/>
      <c r="F116" s="122"/>
      <c r="G116" s="8"/>
    </row>
    <row r="117" spans="1:7" ht="15" customHeight="1" x14ac:dyDescent="0.35">
      <c r="A117" s="4"/>
      <c r="B117" s="53"/>
      <c r="C117" s="53"/>
      <c r="D117" s="31" t="s">
        <v>24</v>
      </c>
      <c r="E117" s="31"/>
      <c r="F117" s="40"/>
      <c r="G117" s="8"/>
    </row>
    <row r="118" spans="1:7" ht="15" customHeight="1" x14ac:dyDescent="0.35">
      <c r="A118" s="4"/>
      <c r="B118" s="53"/>
      <c r="C118" s="53"/>
      <c r="D118" s="30"/>
      <c r="E118" s="40"/>
      <c r="F118" s="40"/>
      <c r="G118" s="8"/>
    </row>
    <row r="119" spans="1:7" ht="20" customHeight="1" x14ac:dyDescent="0.35">
      <c r="A119" s="88"/>
      <c r="B119" s="128" t="s">
        <v>70</v>
      </c>
      <c r="C119" s="128"/>
      <c r="D119" s="128"/>
      <c r="E119" s="29"/>
      <c r="F119" s="60"/>
      <c r="G119" s="8"/>
    </row>
    <row r="120" spans="1:7" ht="15" customHeight="1" x14ac:dyDescent="0.35">
      <c r="A120" s="4"/>
      <c r="B120" s="53"/>
      <c r="C120" s="53"/>
      <c r="D120" s="30"/>
      <c r="E120" s="40"/>
      <c r="F120" s="40"/>
      <c r="G120" s="8"/>
    </row>
    <row r="121" spans="1:7" ht="24.65" customHeight="1" x14ac:dyDescent="0.35">
      <c r="A121" s="4"/>
      <c r="B121" s="53"/>
      <c r="C121" s="53"/>
      <c r="D121" s="120"/>
      <c r="E121" s="121"/>
      <c r="F121" s="122"/>
      <c r="G121" s="8"/>
    </row>
    <row r="122" spans="1:7" ht="15" customHeight="1" x14ac:dyDescent="0.35">
      <c r="A122" s="4"/>
      <c r="B122" s="53"/>
      <c r="C122" s="53"/>
      <c r="D122" s="31" t="s">
        <v>25</v>
      </c>
      <c r="E122" s="31"/>
      <c r="F122" s="40"/>
      <c r="G122" s="8"/>
    </row>
    <row r="123" spans="1:7" ht="5" customHeight="1" x14ac:dyDescent="0.35">
      <c r="A123" s="4"/>
      <c r="B123" s="55"/>
      <c r="C123" s="55"/>
      <c r="D123" s="33"/>
      <c r="E123" s="33"/>
      <c r="F123" s="32"/>
      <c r="G123" s="8"/>
    </row>
    <row r="124" spans="1:7" x14ac:dyDescent="0.35">
      <c r="A124" s="4"/>
      <c r="B124" s="55"/>
      <c r="C124" s="55"/>
      <c r="D124" s="33"/>
      <c r="E124" s="33"/>
      <c r="F124" s="32"/>
      <c r="G124" s="8"/>
    </row>
    <row r="125" spans="1:7" ht="22.25" customHeight="1" x14ac:dyDescent="0.35">
      <c r="A125" s="4"/>
      <c r="B125" s="133"/>
      <c r="C125" s="134"/>
      <c r="D125" s="135"/>
      <c r="E125" s="6"/>
      <c r="F125" s="32"/>
      <c r="G125" s="8"/>
    </row>
    <row r="126" spans="1:7" x14ac:dyDescent="0.35">
      <c r="A126" s="4"/>
      <c r="B126" s="24" t="s">
        <v>26</v>
      </c>
      <c r="C126" s="51"/>
      <c r="D126" s="51"/>
      <c r="E126" s="33"/>
      <c r="F126" s="32"/>
      <c r="G126" s="8"/>
    </row>
    <row r="127" spans="1:7" x14ac:dyDescent="0.35">
      <c r="A127" s="4"/>
      <c r="B127" s="24"/>
      <c r="C127" s="51"/>
      <c r="D127" s="51"/>
      <c r="E127" s="33"/>
      <c r="F127" s="32"/>
      <c r="G127" s="8"/>
    </row>
    <row r="128" spans="1:7" x14ac:dyDescent="0.35">
      <c r="A128" s="4"/>
      <c r="B128" s="55"/>
      <c r="C128" s="55"/>
      <c r="D128" s="33"/>
      <c r="E128" s="33"/>
      <c r="F128" s="32"/>
      <c r="G128" s="8"/>
    </row>
    <row r="129" spans="1:7" x14ac:dyDescent="0.35">
      <c r="A129" s="4"/>
      <c r="B129" s="55"/>
      <c r="C129" s="56"/>
      <c r="D129" s="34"/>
      <c r="E129" s="33"/>
      <c r="F129" s="32"/>
      <c r="G129" s="8"/>
    </row>
    <row r="130" spans="1:7" x14ac:dyDescent="0.35">
      <c r="A130" s="4"/>
      <c r="B130" s="55"/>
      <c r="C130" s="56"/>
      <c r="D130" s="34"/>
      <c r="E130" s="33"/>
      <c r="F130" s="32"/>
      <c r="G130" s="8"/>
    </row>
    <row r="131" spans="1:7" ht="21" customHeight="1" x14ac:dyDescent="0.35">
      <c r="A131" s="4"/>
      <c r="B131" s="55"/>
      <c r="C131" s="7"/>
      <c r="D131" s="44"/>
      <c r="E131" s="130" t="s">
        <v>27</v>
      </c>
      <c r="F131" s="130"/>
      <c r="G131" s="130"/>
    </row>
    <row r="132" spans="1:7" ht="29" customHeight="1" x14ac:dyDescent="0.35">
      <c r="A132" s="4"/>
      <c r="B132" s="55"/>
      <c r="C132" s="56"/>
      <c r="D132" s="34"/>
      <c r="E132" s="131"/>
      <c r="F132" s="131"/>
      <c r="G132" s="131"/>
    </row>
    <row r="133" spans="1:7" x14ac:dyDescent="0.3">
      <c r="B133" s="89" t="s">
        <v>40</v>
      </c>
    </row>
  </sheetData>
  <sheetProtection algorithmName="SHA-512" hashValue="C9GZSDSIwsjgqnAn1gcrQd6H5e5OuRckQDyshbrBIqyZ7ry+OOhzQMLCqJylhdd2k+6WqPbXDYn6sPU43K7cKg==" saltValue="XacvlFO8f0Ku12lN1F1Y1Q==" spinCount="100000" sheet="1" objects="1" scenarios="1"/>
  <protectedRanges>
    <protectedRange sqref="G3 D6 D9 G15 G22 B125 G26 G36 G39 G42 G45 G64 G74 G83 G92 D110 D113 D116 D121 G94" name="Bereich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1">
    <mergeCell ref="C1:F1"/>
    <mergeCell ref="C5:F5"/>
    <mergeCell ref="D6:F6"/>
    <mergeCell ref="D7:F7"/>
    <mergeCell ref="D8:F8"/>
    <mergeCell ref="D44:E44"/>
    <mergeCell ref="A71:F71"/>
    <mergeCell ref="D73:F73"/>
    <mergeCell ref="D63:F63"/>
    <mergeCell ref="D76:F76"/>
    <mergeCell ref="A52:F52"/>
    <mergeCell ref="A58:F58"/>
    <mergeCell ref="A54:F54"/>
    <mergeCell ref="A56:F56"/>
    <mergeCell ref="D72:F72"/>
    <mergeCell ref="D66:F66"/>
    <mergeCell ref="E131:G132"/>
    <mergeCell ref="D116:F116"/>
    <mergeCell ref="B119:D119"/>
    <mergeCell ref="D121:F121"/>
    <mergeCell ref="B125:D125"/>
    <mergeCell ref="D113:F113"/>
    <mergeCell ref="D110:F110"/>
    <mergeCell ref="D60:F60"/>
    <mergeCell ref="D82:F82"/>
    <mergeCell ref="A89:F89"/>
    <mergeCell ref="B108:D108"/>
    <mergeCell ref="D62:F62"/>
    <mergeCell ref="A80:F80"/>
    <mergeCell ref="D90:F90"/>
    <mergeCell ref="D100:F100"/>
    <mergeCell ref="A104:F104"/>
    <mergeCell ref="D81:F81"/>
    <mergeCell ref="D85:F85"/>
    <mergeCell ref="D96:F96"/>
    <mergeCell ref="D9:F9"/>
    <mergeCell ref="D10:F10"/>
    <mergeCell ref="D20:F20"/>
    <mergeCell ref="D47:F48"/>
    <mergeCell ref="D25:F25"/>
    <mergeCell ref="D22:F22"/>
    <mergeCell ref="D36:F36"/>
    <mergeCell ref="D41:F41"/>
    <mergeCell ref="D14:E14"/>
    <mergeCell ref="D24:F24"/>
    <mergeCell ref="D28:F28"/>
    <mergeCell ref="D35:F35"/>
    <mergeCell ref="D19:F19"/>
    <mergeCell ref="D34:F34"/>
    <mergeCell ref="D21:F21"/>
    <mergeCell ref="D38:F38"/>
  </mergeCells>
  <dataValidations count="14">
    <dataValidation type="whole" operator="lessThanOrEqual" allowBlank="1" showInputMessage="1" showErrorMessage="1" error="Hier muss ein negativer Wert eingetragen werden." prompt="negativer Wert" sqref="G92 G83 G74 G64 G94" xr:uid="{00000000-0002-0000-0200-000000000000}">
      <formula1>0</formula1>
    </dataValidation>
    <dataValidation type="decimal" operator="lessThanOrEqual" allowBlank="1" showInputMessage="1" showErrorMessage="1" prompt="Betrag wird automatisch ermittelt" sqref="G79" xr:uid="{00000000-0002-0000-0200-000001000000}">
      <formula1>0</formula1>
    </dataValidation>
    <dataValidation type="decimal" operator="greaterThan"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 allowBlank="1" showInputMessage="1" showErrorMessage="1" promptTitle="Fallzahl" sqref="G36" xr:uid="{00000000-0002-0000-0200-000004000000}">
      <formula1>0</formula1>
    </dataValidation>
    <dataValidation type="whole" operator="greaterThanOrEqual" allowBlank="1" showInputMessage="1" showErrorMessage="1" sqref="G42 G39" xr:uid="{00000000-0002-0000-0200-000005000000}">
      <formula1>0</formula1>
    </dataValidation>
    <dataValidation type="decimal" operator="greaterThan" showInputMessage="1" showErrorMessage="1" error="Hier muss ein positiver Betrag eingetragen werden." promptTitle="abgeführter Gesamtbetrag" prompt="Betrag bitte nicht auf- oder abrunden" sqref="G45" xr:uid="{00000000-0002-0000-0200-000006000000}">
      <formula1>0</formula1>
    </dataValidation>
    <dataValidation type="decimal" operator="notEqual" showInputMessage="1" showErrorMessage="1" promptTitle="Saldo" prompt="Betrag wird automatisch ermittelt" sqref="G49" xr:uid="{00000000-0002-0000-0200-000007000000}">
      <formula1>0</formula1>
    </dataValidation>
    <dataValidation type="decimal" operator="greaterThan"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9:F9" xr:uid="{00000000-0002-0000-0200-000009000000}">
      <formula1>1</formula1>
    </dataValidation>
    <dataValidation type="whole" allowBlank="1" showInputMessage="1" showErrorMessage="1" prompt="Ziffer zwischen 5001 bis 5999" sqref="G3" xr:uid="{00000000-0002-0000-0200-00000A000000}">
      <formula1>5000</formula1>
      <formula2>5999</formula2>
    </dataValidation>
    <dataValidation showInputMessage="1" showErrorMessage="1" sqref="D6:F6" xr:uid="{00000000-0002-0000-0200-00000B000000}"/>
    <dataValidation operator="notEqual" showInputMessage="1" showErrorMessage="1" promptTitle="Gesamterlöse" prompt="Betrag wird automatisch ermittelt" sqref="G29" xr:uid="{00000000-0002-0000-0200-00000C000000}"/>
    <dataValidation type="decimal" operator="greaterThanOrEqual" allowBlank="1" showInputMessage="1" showErrorMessage="1" prompt="Betrag wird automatisch ermittelt" sqref="G68 G98 G102 G87 G78" xr:uid="{00000000-0002-0000-0200-00000D000000}">
      <formula1>0</formula1>
    </dataValidation>
  </dataValidations>
  <pageMargins left="0.59055118110236227" right="0.59055118110236227" top="0.98425196850393704" bottom="0.78740157480314965" header="0.39370078740157483" footer="0.39370078740157483"/>
  <pageSetup paperSize="9" scale="90" fitToHeight="2" orientation="portrait" r:id="rId3"/>
  <headerFooter>
    <oddHeader>&amp;L&amp;8   Ausgleichsfonds nach §17 a KHG
   bei der Krankenhausgesellschaft NRW  Humboldtstraße 31, 40237 Düsseldorf&amp;R&amp;"-,Fett"&amp;8Frist: 31.07.2022</oddHeader>
    <oddFooter xml:space="preserve">&amp;L&amp;9Muster 1a&amp;R&amp;9&amp;P von &amp;N    </oddFooter>
  </headerFooter>
  <rowBreaks count="5" manualBreakCount="5">
    <brk id="31" max="6" man="1"/>
    <brk id="50" max="16383" man="1"/>
    <brk id="69" max="6" man="1"/>
    <brk id="87" max="6" man="1"/>
    <brk id="104" max="16383"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2022-04-20T08:53:05Z</cp:lastPrinted>
  <dcterms:created xsi:type="dcterms:W3CDTF">2012-02-03T10:46:54Z</dcterms:created>
  <dcterms:modified xsi:type="dcterms:W3CDTF">2022-04-20T09:00:17Z</dcterms:modified>
</cp:coreProperties>
</file>