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24226"/>
  <mc:AlternateContent xmlns:mc="http://schemas.openxmlformats.org/markup-compatibility/2006">
    <mc:Choice Requires="x15">
      <x15ac:absPath xmlns:x15ac="http://schemas.microsoft.com/office/spreadsheetml/2010/11/ac" url="U:\Projekte\Ausbildung_§17a\A-Verfahren\f_WJ_2021\Muster\Dokumente für Homepage\"/>
    </mc:Choice>
  </mc:AlternateContent>
  <xr:revisionPtr revIDLastSave="0" documentId="13_ncr:1_{9CA602C0-593F-4469-A4FD-B2A7CD5496CB}" xr6:coauthVersionLast="47" xr6:coauthVersionMax="47" xr10:uidLastSave="{00000000-0000-0000-0000-000000000000}"/>
  <bookViews>
    <workbookView xWindow="-110" yWindow="-110" windowWidth="34620" windowHeight="14020" activeTab="2" xr2:uid="{00000000-000D-0000-FFFF-FFFF00000000}"/>
  </bookViews>
  <sheets>
    <sheet name="Hinweis" sheetId="1" r:id="rId1"/>
    <sheet name="Deckblatt" sheetId="2" r:id="rId2"/>
    <sheet name="Muster 1" sheetId="3" r:id="rId3"/>
  </sheets>
  <definedNames>
    <definedName name="_xlnm.Print_Area" localSheetId="1">Deckblatt!$A$1:$G$24</definedName>
    <definedName name="_xlnm.Print_Area" localSheetId="2">'Muster 1'!$A$1:$G$155</definedName>
    <definedName name="_xlnm.Print_Titles" localSheetId="2">'Muster 1'!$1:$4</definedName>
    <definedName name="Z_4FF83812_2203_4C19_AD8F_CD17B11A66B9_.wvu.PrintArea" localSheetId="1" hidden="1">Deckblatt!$A$1:$G$24</definedName>
    <definedName name="Z_4FF83812_2203_4C19_AD8F_CD17B11A66B9_.wvu.PrintArea" localSheetId="2" hidden="1">'Muster 1'!$A$1:$G$155</definedName>
    <definedName name="Z_4FF83812_2203_4C19_AD8F_CD17B11A66B9_.wvu.PrintTitles" localSheetId="2" hidden="1">'Muster 1'!$1:$4</definedName>
    <definedName name="Z_5B68C9F1_662A_4971_9C85_4EC3618CF521_.wvu.PrintArea" localSheetId="1" hidden="1">Deckblatt!$A$1:$G$24</definedName>
    <definedName name="Z_5B68C9F1_662A_4971_9C85_4EC3618CF521_.wvu.PrintArea" localSheetId="2" hidden="1">'Muster 1'!$A$1:$G$154</definedName>
    <definedName name="Z_5B68C9F1_662A_4971_9C85_4EC3618CF521_.wvu.PrintTitles" localSheetId="2" hidden="1">'Muster 1'!$1:$4</definedName>
  </definedNames>
  <calcPr calcId="191029"/>
  <customWorkbookViews>
    <customWorkbookView name="Annette Achenbach - Persönliche Ansicht" guid="{5B68C9F1-662A-4971-9C85-4EC3618CF521}" mergeInterval="0" personalView="1" maximized="1" xWindow="1" yWindow="1" windowWidth="1676" windowHeight="785" activeSheetId="2"/>
    <customWorkbookView name="Tim Janßen (KGNW) - Persönliche Ansicht" guid="{4FF83812-2203-4C19-AD8F-CD17B11A66B9}" mergeInterval="0" personalView="1" maximized="1" xWindow="-11" yWindow="-11" windowWidth="1942" windowHeight="116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7" i="3" l="1"/>
  <c r="G101" i="3" l="1"/>
  <c r="E101" i="3" s="1"/>
  <c r="G97" i="3"/>
  <c r="E97" i="3" s="1"/>
  <c r="G85" i="3"/>
  <c r="E85" i="3" s="1"/>
  <c r="G76" i="3"/>
  <c r="E76" i="3" s="1"/>
  <c r="G66" i="3" l="1"/>
  <c r="E66" i="3" s="1"/>
  <c r="G113" i="3"/>
  <c r="E47" i="3"/>
  <c r="G29" i="3"/>
  <c r="D34" i="3"/>
  <c r="D22" i="3"/>
</calcChain>
</file>

<file path=xl/sharedStrings.xml><?xml version="1.0" encoding="utf-8"?>
<sst xmlns="http://schemas.openxmlformats.org/spreadsheetml/2006/main" count="122" uniqueCount="95">
  <si>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</si>
  <si>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</si>
  <si>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</si>
  <si>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</si>
  <si>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</si>
  <si>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</si>
  <si>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</si>
  <si>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</si>
  <si>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</si>
  <si>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</si>
  <si>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</si>
  <si>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</si>
  <si>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</si>
  <si>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</si>
  <si>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</si>
  <si>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</si>
  <si>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</si>
  <si>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</si>
  <si>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</si>
  <si>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</si>
  <si>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</si>
  <si>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</si>
  <si>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C.</t>
  </si>
  <si>
    <t>D.</t>
  </si>
  <si>
    <t>Name</t>
  </si>
  <si>
    <t>Tel.-Nr.</t>
  </si>
  <si>
    <t>E-Mail-Adresse</t>
  </si>
  <si>
    <t>Name WP / WPG</t>
  </si>
  <si>
    <t>Ort, Datum</t>
  </si>
  <si>
    <t>Unterschrift des gesetzlichen Vertreters des Krankenhausträgers</t>
  </si>
  <si>
    <t>Erlösabweichungen zum vereinbarten Ausbildungsbudget</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</si>
  <si>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</si>
  <si>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</si>
  <si>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</si>
  <si>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</si>
  <si>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</si>
  <si>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</si>
  <si>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r>
      <rPr>
        <b/>
        <u/>
        <sz val="11"/>
        <rFont val="Calibri"/>
        <family val="2"/>
      </rPr>
      <t>Hinweis:</t>
    </r>
    <r>
      <rPr>
        <b/>
        <sz val="11"/>
        <rFont val="Calibri"/>
        <family val="2"/>
      </rPr>
      <t xml:space="preserve">
Die Beträge aus den Korrekturfällen der Vorjahre werden separat erstattet!</t>
    </r>
  </si>
  <si>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</si>
  <si>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</si>
  <si>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</si>
  <si>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</si>
  <si>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t>Nachweis der zweckgebundenen Verwendung des Ausbildungsbudgets</t>
  </si>
  <si>
    <t>bei der Krankenhausgesellschaft NRW e.V. Humboldtstraße 31, 40237 Düsseldorf</t>
  </si>
  <si>
    <t>Wir bitten um Übersendung eines Originaldokuments!</t>
  </si>
  <si>
    <t xml:space="preserve">Vorjahr 2017
</t>
  </si>
  <si>
    <t xml:space="preserve">Vorjahr 2018
</t>
  </si>
  <si>
    <t xml:space="preserve">Ausgleichsfonds nach § 17a KHG </t>
  </si>
  <si>
    <t xml:space="preserve">Die nachfolgende Aufstellung ist von Ihrem Abschlussprüfer zu bestätigen. Dieser erteilt in Erweiterung des Prüfungsauftrags einen gesonderten, der KGNW vorzulegenden Vermerk nach § 17a Abs. 7 Satz 2 KHG.
</t>
  </si>
  <si>
    <t>(Bereits in Vorjahren gemeldete Korrekturfälle für das Jahr 2017 dürfen nicht erneut angegeben werden!)</t>
  </si>
  <si>
    <t xml:space="preserve">Vorjahr 2019
</t>
  </si>
  <si>
    <t>für das abgelaufene Budgetjahr 2021</t>
  </si>
  <si>
    <t>(Muster 1b)</t>
  </si>
  <si>
    <t>Aufstellung über die Einnahmen aus dem Ausgleichsfonds und den in Rechnung gestellten Ausbildungszuschlägen sowie Darstellung der Erlösabweichungen zum vereinbarten Ausbildungsbudget und Nachweis der zweckgebundenen Verwendung des Ausbildungsbudgets für 2021</t>
  </si>
  <si>
    <t>Budgetjahr 2021</t>
  </si>
  <si>
    <t>Aufstellung
über die Einnahmen aus dem Ausgleichsfonds und
den in Rechnung gestellten Ausbildungszuschlägen sowie
Darstellung der Erlösabweichungen zum vereinbarten Ausbildungsbudget und
Nachweis der zweckgebundenen Verwendung des Ausbildungsbudgets
für das Jahr 2021 für das Krankenhaus</t>
  </si>
  <si>
    <t>Für das Jahr 2021 vom Ausgleichsfonds geleisteter Gesamtbetrag</t>
  </si>
  <si>
    <t>Erlöse aus dem abgerechneten landeseinheitlichen Ausbildungszuschlag 2021 in Höhe von 88,06 €</t>
  </si>
  <si>
    <r>
      <t xml:space="preserve"> - </t>
    </r>
    <r>
      <rPr>
        <b/>
        <u/>
        <sz val="11"/>
        <color indexed="8"/>
        <rFont val="Calibri"/>
        <family val="2"/>
      </rPr>
      <t>ohne</t>
    </r>
    <r>
      <rPr>
        <sz val="11"/>
        <color theme="1"/>
        <rFont val="Calibri"/>
        <family val="2"/>
        <scheme val="minor"/>
      </rPr>
      <t xml:space="preserve"> Erstattungsanspruch aus den Korrekturen der Vorjahre 
(siehe nachfolgend B.6 bis B.13) - </t>
    </r>
  </si>
  <si>
    <r>
      <t>(</t>
    </r>
    <r>
      <rPr>
        <u/>
        <sz val="11"/>
        <color theme="1"/>
        <rFont val="Calibri"/>
        <family val="2"/>
        <scheme val="minor"/>
      </rPr>
      <t>Berechnung</t>
    </r>
    <r>
      <rPr>
        <sz val="11"/>
        <color theme="1"/>
        <rFont val="Calibri"/>
        <family val="2"/>
        <scheme val="minor"/>
      </rPr>
      <t>: Behandlungsfälle [B.2.a] * Landeszuschlag) bei Aufnahmen in der Zeit vom 01.01. 021 bis 31.12.2021 einschließlich Jahresüberlieger 2021/2022</t>
    </r>
  </si>
  <si>
    <t>Gesamt-Erlös aus den abgerechneten Ausbildungszuschlägen bei Aufnahmen in der Zeit vom 01.01. - 31.12.2021 einschließlich Jahresüberlieger 2021/2022</t>
  </si>
  <si>
    <t>Zahl aller zugrunde liegenden (voll- und teilstationären) Behandlungsfälle 2021 abgerechnet mit dem landeseinheitlichen Ausbildungszuschlag in Höhe von 88,06 € einschließlich Jahresüberlieger 2021/2022</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</si>
  <si>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2021/2022 - dividiert durch den Zuschlag in Höhe von 88,06 €)</t>
    </r>
  </si>
  <si>
    <r>
      <t xml:space="preserve">Zahl der voll- und teilstationären Behandlungsfälle 2021 mit individuellem Zuschlag einschließlich Jahresüberlieger 2021/2022;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</si>
  <si>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2021, für die der in Rechnung gestellte Ausbildungszuschlag noch nicht vereinnahmt werden konnte
</t>
    </r>
  </si>
  <si>
    <t>Korrektur der Fallzahl- und Erlösangaben aus Vorjahren (2017,2018, 2019 und 2020)</t>
  </si>
  <si>
    <t>WICHTIG: Ansprüche an die Verbände der Kostenträger aus Korrekturen für das Jahr 2017 (bzw. dem Ausgleichsverfahren 2018) werden nach den getroffenen Vereinbarungen mit Abschluss des hiermit stattfindenden Ausgleichsverfahrens 2021 verjähren. Die KGNW als Verwalter des Ausgleichsfonds kann daher nächstes Jahr im Ausgleichsverfahren 2022 (Budgetjahr 2022) keine Korrekturen für 2017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</si>
  <si>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2017) für voll- und teilstationäre Behandlungsfälle in Rechnung gestellte Ausbildungszuschläge, für die der zunächst abgeführte Ausbildungszuschlag endgültig im Jahr 2021 nicht vereinnahmt werden konnte bzw. an die Kostenträger zurückerstattet wurde.</t>
  </si>
  <si>
    <t>In Vorjahren (hier: ausschließlich 2018) für voll- und teilstationäre Behandlungsfälle in Rechnung gestellte Ausbildungszuschläge, für die der zunächst abgeführte Ausbildungszuschlag endgültig im Jahr 2021 nicht vereinnahmt werden konnte bzw. an die Kostenträger zurückerstattet wurde.</t>
  </si>
  <si>
    <t>(Bereits in Vorjahren gemeldete Korrekturfälle für das Jahr 2018 dürfen nicht erneut angegeben werden!)</t>
  </si>
  <si>
    <t>In Vorjahren (hier: ausschließlich 2019) für voll- und teilstationäre Behandlungsfälle in Rechnung gestellte Ausbildungszuschläge, für die der zunächst abgeführte Ausbildungszuschlag endgültig im Jahr 2021 nicht vereinnahmt werden konnte bzw. an die Kostenträger zurückerstattet wurde.</t>
  </si>
  <si>
    <t>(Bereits im Vorjahr gemeldete Korrekturfälle für das Jahr 2019 dürfen nicht erneut angegeben werden!)</t>
  </si>
  <si>
    <r>
      <t xml:space="preserve">Vorjahr 2020 </t>
    </r>
    <r>
      <rPr>
        <u/>
        <sz val="11"/>
        <color rgb="FFFF0000"/>
        <rFont val="Calibri"/>
        <family val="2"/>
      </rPr>
      <t>(Bitte beachten Sie die unterschiedlichen Zuschlagshöhen)</t>
    </r>
    <r>
      <rPr>
        <u/>
        <sz val="11"/>
        <color indexed="12"/>
        <rFont val="Calibri"/>
        <family val="2"/>
      </rPr>
      <t xml:space="preserve">
</t>
    </r>
  </si>
  <si>
    <t>In Vorjahren (hier: ausschließlich 2020) für voll- und teilstationäre Behandlungsfälle in Rechnung gestellte Ausbildungszuschläge, für die der zunächst abgeführte Ausbildungszuschlag endgültig im Jahr 2021 nicht vereinnahmt werden konnte bzw. an die Kostenträger zurückerstattet wurde.</t>
  </si>
  <si>
    <t>a. Ausbildungszuschlag 2020 in Höhe von 104,26 €</t>
  </si>
  <si>
    <t>b. Ausbildungszuschlag 2020 in Höhe von 208,52 €</t>
  </si>
  <si>
    <t xml:space="preserve">Die Mittel des Ausbildungsbudgets 2021 wurden in Höhe von </t>
  </si>
  <si>
    <t>zweckentsprechend verwendet.</t>
  </si>
  <si>
    <t>Ansprechpartner/-in bei Rückfragen in Ihrem Krankenhaus</t>
  </si>
  <si>
    <t>Abschlussprüfer/-in für das Jahr 2021</t>
  </si>
  <si>
    <t>abzüglich:</t>
  </si>
  <si>
    <t>(Betrag aus A. mit umgekehrtem Vorzeichen.)</t>
  </si>
  <si>
    <r>
      <t>Ausbildungsbudget</t>
    </r>
    <r>
      <rPr>
        <b/>
        <sz val="11"/>
        <color theme="1"/>
        <rFont val="Calibri"/>
        <family val="2"/>
        <scheme val="minor"/>
      </rPr>
      <t xml:space="preserve"> (einschließlich Ausgleiche)</t>
    </r>
    <r>
      <rPr>
        <sz val="11"/>
        <color theme="1"/>
        <rFont val="Calibri"/>
        <family val="2"/>
        <scheme val="minor"/>
      </rPr>
      <t xml:space="preserve"> für das Jahr 2021</t>
    </r>
  </si>
  <si>
    <t xml:space="preserve">Erlöse aus den erhaltenen Zahlungen des Ausgleichsfonds </t>
  </si>
  <si>
    <t>Erlöse aus der Abrechnung des Auf-/Abschlags durch die Erhebung des kranken-</t>
  </si>
  <si>
    <t>ergibt:</t>
  </si>
  <si>
    <t>Erlösabweichung zum vereinbarten Ausbildungsbudget des Jahres 2021</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</si>
  <si>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B.6) * Ausbildungszuschlag 2017 (- 84,14 €)
(separate Forderung des Krankenhauses)</t>
    </r>
  </si>
  <si>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B.8) * Ausbildungszuschlag 2018 (- 87,86 €)
(separate Forderung des Krankenhauses)</t>
    </r>
  </si>
  <si>
    <t>Rechnerischer Erstattungsanspruch aus zusätzlichen Korrekturen des Vorjahres
Berechnung: 
Fälle (aus B.10) * Ausbildungszuschlag 2019 (- 95,24 €)
(separate Forderung des Krankenhauses)</t>
  </si>
  <si>
    <t>Rechnerischer Erstattungsanspruch aus Korrektur des Vorjahres
a. Berechnung: 
Fälle (aus B.12 a.) * Ausbildungszuschlag 2020 (- 104,26 €)
(separate Forderung des Krankenhauses)</t>
  </si>
  <si>
    <t>Rechnerischer Erstattungsanspruch aus Korrektur des Vorjahres
b. Berechnung: 
Fälle (aus B.12 b.) * Ausbildungszuschlag 2020 (- 208,52 €)
(separate Forderung des Krankenhauses)</t>
  </si>
  <si>
    <t>krankenhausindividuellen Ausbildungszuschlages 2021 
- positiver bzw. negativer Betrag -</t>
  </si>
  <si>
    <r>
      <rPr>
        <b/>
        <sz val="11"/>
        <color theme="1"/>
        <rFont val="Calibri"/>
        <family val="2"/>
        <scheme val="minor"/>
      </rPr>
      <t xml:space="preserve">Für das Jahr 2021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t>
    </r>
  </si>
  <si>
    <r>
      <rPr>
        <b/>
        <sz val="11"/>
        <color indexed="8"/>
        <rFont val="Calibri"/>
        <family val="2"/>
      </rPr>
      <t xml:space="preserve">Rechnerischer Saldo (B.4. abzgl. B.1.a);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B.6 bis B.13)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</si>
</sst>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54"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b/>
      <sz val="12"/>
      <color indexed="10"/>
      <name val="Calibri"/>
      <family val="2"/>
    </font>
    <font>
      <b/>
      <u/>
      <sz val="12"/>
      <color indexed="1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i/>
      <sz val="11"/>
      <name val="Calibri"/>
      <family val="2"/>
      <scheme val="minor"/>
    </font>
    <font>
      <i/>
      <sz val="11"/>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2"/>
      <color rgb="FFFF0000"/>
      <name val="Calibri"/>
      <family val="2"/>
      <scheme val="minor"/>
    </font>
    <font>
      <b/>
      <sz val="12"/>
      <color rgb="FFFF5050"/>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
      <b/>
      <u/>
      <sz val="16"/>
      <color rgb="FFFF0000"/>
      <name val="Calibri"/>
      <family val="2"/>
      <scheme val="minor"/>
    </font>
    <font>
      <u/>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5" fillId="2" borderId="0" applyNumberFormat="0" applyBorder="0" applyAlignment="0" applyProtection="0"/>
    <xf numFmtId="164" fontId="6" fillId="0" borderId="0" applyFont="0" applyFill="0" applyBorder="0" applyAlignment="0" applyProtection="0"/>
    <xf numFmtId="0" fontId="17" fillId="0" borderId="0" applyNumberFormat="0" applyFill="0" applyBorder="0" applyAlignment="0" applyProtection="0">
      <alignment vertical="top"/>
      <protection locked="0"/>
    </xf>
  </cellStyleXfs>
  <cellXfs count="155">
    <xf numFmtId="0" fontId="0" fillId="0" borderId="0" xfId="0"/>
    <xf numFmtId="0" fontId="18" fillId="3" borderId="0" xfId="0" applyFont="1" applyFill="1" applyAlignment="1">
      <alignment vertical="center"/>
    </xf>
    <xf numFmtId="0" fontId="18" fillId="0" borderId="0" xfId="0" applyFont="1" applyFill="1" applyAlignment="1">
      <alignment vertical="center"/>
    </xf>
    <xf numFmtId="0" fontId="16" fillId="3" borderId="0" xfId="1" applyFont="1" applyFill="1" applyBorder="1" applyAlignment="1">
      <alignment horizontal="center" vertical="center"/>
    </xf>
    <xf numFmtId="0" fontId="18" fillId="3" borderId="0" xfId="0" applyFont="1" applyFill="1" applyAlignment="1">
      <alignment vertical="top"/>
    </xf>
    <xf numFmtId="0" fontId="15" fillId="3" borderId="0" xfId="1" applyFont="1" applyFill="1" applyBorder="1" applyAlignment="1">
      <alignment vertical="top"/>
    </xf>
    <xf numFmtId="0" fontId="15" fillId="3" borderId="0" xfId="1" applyFont="1" applyFill="1" applyBorder="1" applyAlignment="1">
      <alignment horizontal="left" vertical="top"/>
    </xf>
    <xf numFmtId="0" fontId="18" fillId="0" borderId="0" xfId="0" applyFont="1" applyFill="1" applyAlignment="1">
      <alignment vertical="top"/>
    </xf>
    <xf numFmtId="0" fontId="15" fillId="3" borderId="0" xfId="1" applyFont="1" applyFill="1" applyBorder="1" applyAlignment="1">
      <alignment horizontal="right" vertical="top"/>
    </xf>
    <xf numFmtId="0" fontId="19" fillId="3" borderId="0" xfId="1" applyFont="1" applyFill="1" applyBorder="1" applyAlignment="1">
      <alignment horizontal="left" vertical="top"/>
    </xf>
    <xf numFmtId="0" fontId="20" fillId="3" borderId="0" xfId="1" applyFont="1" applyFill="1" applyBorder="1" applyAlignment="1">
      <alignment horizontal="left" vertical="top"/>
    </xf>
    <xf numFmtId="0" fontId="21" fillId="0" borderId="0" xfId="0" applyFont="1" applyFill="1" applyAlignment="1">
      <alignment vertical="top"/>
    </xf>
    <xf numFmtId="0" fontId="18" fillId="3" borderId="0" xfId="0" applyFont="1" applyFill="1" applyAlignment="1"/>
    <xf numFmtId="0" fontId="15" fillId="3" borderId="0" xfId="1" applyFont="1" applyFill="1" applyBorder="1" applyAlignment="1"/>
    <xf numFmtId="0" fontId="18" fillId="0" borderId="0" xfId="0" applyFont="1" applyFill="1" applyAlignment="1"/>
    <xf numFmtId="0" fontId="15" fillId="3" borderId="0" xfId="1" applyFont="1" applyFill="1" applyBorder="1" applyAlignment="1">
      <alignment horizontal="right"/>
    </xf>
    <xf numFmtId="0" fontId="15" fillId="3" borderId="0" xfId="1" applyFont="1" applyFill="1" applyBorder="1" applyAlignment="1">
      <alignment vertical="center"/>
    </xf>
    <xf numFmtId="0" fontId="16" fillId="3" borderId="0" xfId="1" applyFont="1" applyFill="1" applyBorder="1" applyAlignment="1"/>
    <xf numFmtId="0" fontId="22" fillId="3" borderId="0" xfId="1" applyFont="1" applyFill="1" applyBorder="1" applyAlignment="1">
      <alignment horizontal="left" vertical="top"/>
    </xf>
    <xf numFmtId="0" fontId="22" fillId="3" borderId="0" xfId="1" applyFont="1" applyFill="1" applyBorder="1" applyAlignment="1">
      <alignment vertical="top"/>
    </xf>
    <xf numFmtId="0" fontId="15" fillId="3" borderId="0" xfId="1" applyFont="1" applyFill="1" applyBorder="1" applyAlignment="1">
      <alignment horizontal="left" vertical="center"/>
    </xf>
    <xf numFmtId="164" fontId="15" fillId="3" borderId="0" xfId="1" applyNumberFormat="1" applyFont="1" applyFill="1" applyBorder="1" applyAlignment="1">
      <alignment horizontal="right" vertical="top"/>
    </xf>
    <xf numFmtId="0" fontId="23" fillId="0" borderId="0" xfId="0" applyFont="1" applyFill="1" applyAlignment="1">
      <alignment vertical="center"/>
    </xf>
    <xf numFmtId="0" fontId="21" fillId="3" borderId="0" xfId="0" applyFont="1" applyFill="1" applyAlignment="1">
      <alignment vertical="center"/>
    </xf>
    <xf numFmtId="0" fontId="16" fillId="3" borderId="0" xfId="1" applyFont="1" applyFill="1" applyBorder="1" applyAlignment="1">
      <alignment vertical="center"/>
    </xf>
    <xf numFmtId="166" fontId="16" fillId="3" borderId="1" xfId="1" applyNumberFormat="1" applyFont="1" applyFill="1" applyBorder="1" applyAlignment="1">
      <alignment horizontal="right" vertical="center"/>
    </xf>
    <xf numFmtId="0" fontId="21" fillId="0" borderId="0" xfId="0" applyFont="1" applyFill="1" applyAlignment="1">
      <alignment vertical="center"/>
    </xf>
    <xf numFmtId="0" fontId="24" fillId="3" borderId="0" xfId="1" applyFont="1" applyFill="1" applyBorder="1" applyAlignment="1">
      <alignment horizontal="left" vertical="top"/>
    </xf>
    <xf numFmtId="0" fontId="16" fillId="3" borderId="0" xfId="1" applyFont="1" applyFill="1" applyBorder="1" applyAlignment="1">
      <alignment horizontal="left" vertical="top"/>
    </xf>
    <xf numFmtId="0" fontId="25" fillId="3" borderId="0" xfId="0" applyFont="1" applyFill="1" applyAlignment="1">
      <alignment vertical="top"/>
    </xf>
    <xf numFmtId="0" fontId="26" fillId="3" borderId="0" xfId="1" applyFont="1" applyFill="1" applyBorder="1" applyAlignment="1">
      <alignment vertical="top"/>
    </xf>
    <xf numFmtId="0" fontId="26" fillId="3" borderId="0" xfId="1" applyFont="1" applyFill="1" applyBorder="1" applyAlignment="1">
      <alignment horizontal="left" vertical="top"/>
    </xf>
    <xf numFmtId="0" fontId="26" fillId="3" borderId="0" xfId="1" applyFont="1" applyFill="1" applyBorder="1" applyAlignment="1">
      <alignment horizontal="right" vertical="top"/>
    </xf>
    <xf numFmtId="0" fontId="25" fillId="0" borderId="0" xfId="0" applyFont="1" applyFill="1" applyAlignment="1">
      <alignment vertical="top"/>
    </xf>
    <xf numFmtId="0" fontId="22" fillId="3" borderId="0" xfId="1" applyFont="1" applyFill="1" applyBorder="1" applyAlignment="1">
      <alignment vertical="top" wrapText="1"/>
    </xf>
    <xf numFmtId="0" fontId="27" fillId="3" borderId="0" xfId="1" applyFont="1" applyFill="1" applyBorder="1" applyAlignment="1">
      <alignment horizontal="left" vertical="top" wrapText="1"/>
    </xf>
    <xf numFmtId="0" fontId="16" fillId="3" borderId="9" xfId="1" applyFont="1" applyFill="1" applyBorder="1" applyAlignment="1">
      <alignment vertical="center"/>
    </xf>
    <xf numFmtId="0" fontId="15" fillId="3" borderId="0" xfId="1" applyFont="1" applyFill="1" applyAlignment="1">
      <alignment vertical="top"/>
    </xf>
    <xf numFmtId="0" fontId="15" fillId="3" borderId="0" xfId="1" applyFont="1" applyFill="1" applyAlignment="1">
      <alignment horizontal="left" vertical="top"/>
    </xf>
    <xf numFmtId="0" fontId="15" fillId="3" borderId="0" xfId="1" applyFont="1" applyFill="1" applyAlignment="1">
      <alignment horizontal="center" vertical="top"/>
    </xf>
    <xf numFmtId="0" fontId="15" fillId="0" borderId="0" xfId="1" applyFont="1" applyFill="1" applyAlignment="1">
      <alignment vertical="top"/>
    </xf>
    <xf numFmtId="0" fontId="15" fillId="0" borderId="0" xfId="1" applyFont="1" applyFill="1" applyAlignment="1">
      <alignment horizontal="left" vertical="top"/>
    </xf>
    <xf numFmtId="0" fontId="15" fillId="0" borderId="0" xfId="1" applyFont="1" applyFill="1" applyBorder="1" applyAlignment="1">
      <alignment horizontal="right" vertical="top"/>
    </xf>
    <xf numFmtId="0" fontId="16" fillId="3" borderId="2" xfId="1" applyFont="1" applyFill="1" applyBorder="1" applyAlignment="1">
      <alignment horizontal="right" vertical="center"/>
    </xf>
    <xf numFmtId="0" fontId="16" fillId="3" borderId="3" xfId="1" applyFont="1" applyFill="1" applyBorder="1" applyAlignment="1">
      <alignment horizontal="right" vertical="center"/>
    </xf>
    <xf numFmtId="0" fontId="15" fillId="3" borderId="0" xfId="1" applyFont="1" applyFill="1" applyBorder="1" applyAlignment="1">
      <alignment horizontal="left" vertical="top" wrapText="1"/>
    </xf>
    <xf numFmtId="0" fontId="15" fillId="3" borderId="0" xfId="1" applyFont="1" applyFill="1" applyBorder="1" applyAlignment="1">
      <alignment horizontal="justify" vertical="top" wrapText="1"/>
    </xf>
    <xf numFmtId="0" fontId="16" fillId="3" borderId="0" xfId="0" applyFont="1" applyFill="1" applyBorder="1" applyAlignment="1">
      <alignment horizontal="center" vertical="center" wrapText="1"/>
    </xf>
    <xf numFmtId="0" fontId="16" fillId="3" borderId="0" xfId="1" applyFont="1" applyFill="1" applyBorder="1" applyAlignment="1">
      <alignment horizontal="right" vertical="center"/>
    </xf>
    <xf numFmtId="0" fontId="16" fillId="3" borderId="0" xfId="1" applyFont="1" applyFill="1" applyBorder="1" applyAlignment="1">
      <alignment vertical="top"/>
    </xf>
    <xf numFmtId="0" fontId="16" fillId="3" borderId="0" xfId="1" applyFont="1" applyFill="1" applyBorder="1" applyAlignment="1">
      <alignment vertical="top" wrapText="1"/>
    </xf>
    <xf numFmtId="0" fontId="28" fillId="3" borderId="0" xfId="0" applyFont="1" applyFill="1" applyAlignment="1">
      <alignment wrapText="1"/>
    </xf>
    <xf numFmtId="0" fontId="0" fillId="3" borderId="0" xfId="0" applyFill="1"/>
    <xf numFmtId="0" fontId="0" fillId="3" borderId="4" xfId="0" applyFill="1" applyBorder="1"/>
    <xf numFmtId="0" fontId="0" fillId="3" borderId="0" xfId="0" applyFont="1" applyFill="1"/>
    <xf numFmtId="0" fontId="0" fillId="0" borderId="0" xfId="0" applyFont="1"/>
    <xf numFmtId="0" fontId="30" fillId="3" borderId="0" xfId="0" applyFont="1" applyFill="1" applyAlignment="1">
      <alignment horizontal="justify"/>
    </xf>
    <xf numFmtId="0" fontId="15" fillId="3" borderId="0" xfId="1" applyFont="1" applyFill="1" applyBorder="1" applyAlignment="1">
      <alignment vertical="center"/>
    </xf>
    <xf numFmtId="0" fontId="15" fillId="3" borderId="0" xfId="1" applyFont="1" applyFill="1" applyBorder="1" applyAlignment="1">
      <alignment horizontal="justify" vertical="top" wrapText="1"/>
    </xf>
    <xf numFmtId="0" fontId="15" fillId="3" borderId="0" xfId="1" applyFont="1" applyFill="1" applyBorder="1" applyAlignment="1">
      <alignment vertical="top"/>
    </xf>
    <xf numFmtId="0" fontId="0" fillId="3" borderId="0" xfId="0" applyFont="1" applyFill="1" applyAlignment="1">
      <alignment horizontal="center" vertical="top" wrapText="1"/>
    </xf>
    <xf numFmtId="0" fontId="15" fillId="3" borderId="0" xfId="1" applyFont="1" applyFill="1" applyAlignment="1">
      <alignment vertical="top"/>
    </xf>
    <xf numFmtId="0" fontId="15" fillId="3" borderId="0" xfId="1" applyFont="1" applyFill="1" applyAlignment="1">
      <alignment horizontal="center" vertical="top"/>
    </xf>
    <xf numFmtId="0" fontId="15" fillId="0" borderId="0" xfId="1" applyFont="1" applyFill="1" applyAlignment="1">
      <alignment vertical="top"/>
    </xf>
    <xf numFmtId="0" fontId="15" fillId="3" borderId="0" xfId="1" applyFont="1" applyFill="1" applyBorder="1" applyAlignment="1">
      <alignment horizontal="center" vertical="center"/>
    </xf>
    <xf numFmtId="0" fontId="15" fillId="3" borderId="0" xfId="1" applyFont="1" applyFill="1" applyBorder="1" applyAlignment="1"/>
    <xf numFmtId="0" fontId="15" fillId="3" borderId="0" xfId="1" applyFont="1" applyFill="1" applyBorder="1" applyAlignment="1">
      <alignment horizontal="left" vertical="top" wrapText="1"/>
    </xf>
    <xf numFmtId="0" fontId="18" fillId="3" borderId="0" xfId="1" applyFont="1" applyFill="1" applyBorder="1" applyAlignment="1">
      <alignment horizontal="justify" vertical="top" wrapText="1"/>
    </xf>
    <xf numFmtId="0" fontId="15" fillId="3" borderId="0" xfId="1" applyFont="1" applyFill="1" applyBorder="1" applyAlignment="1">
      <alignment horizontal="right" vertical="center"/>
    </xf>
    <xf numFmtId="166" fontId="16" fillId="3" borderId="0" xfId="1" applyNumberFormat="1" applyFont="1" applyFill="1" applyBorder="1" applyAlignment="1">
      <alignment horizontal="right" vertical="center"/>
    </xf>
    <xf numFmtId="0" fontId="31" fillId="3" borderId="0" xfId="1" applyFont="1" applyFill="1" applyBorder="1" applyAlignment="1">
      <alignment horizontal="justify" vertical="top" wrapText="1"/>
    </xf>
    <xf numFmtId="0" fontId="28" fillId="3" borderId="0" xfId="0" applyFont="1" applyFill="1" applyBorder="1" applyAlignment="1">
      <alignment wrapText="1"/>
    </xf>
    <xf numFmtId="0" fontId="32" fillId="3" borderId="0" xfId="0" applyFont="1" applyFill="1" applyAlignment="1">
      <alignment horizontal="justify"/>
    </xf>
    <xf numFmtId="0" fontId="33" fillId="3" borderId="0" xfId="1" applyFont="1" applyFill="1" applyBorder="1" applyAlignment="1">
      <alignment horizontal="left" vertical="center" wrapText="1"/>
    </xf>
    <xf numFmtId="0" fontId="16"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ont="1" applyFill="1" applyAlignment="1">
      <alignment horizontal="left"/>
    </xf>
    <xf numFmtId="0" fontId="34" fillId="0" borderId="0" xfId="0" applyFont="1" applyAlignment="1">
      <alignment horizontal="left"/>
    </xf>
    <xf numFmtId="0" fontId="18" fillId="0" borderId="0" xfId="0" applyFont="1" applyFill="1" applyAlignment="1">
      <alignment horizontal="left" vertical="top"/>
    </xf>
    <xf numFmtId="0" fontId="18" fillId="3" borderId="0" xfId="0" applyFont="1" applyFill="1" applyAlignment="1">
      <alignment horizontal="left" vertical="top"/>
    </xf>
    <xf numFmtId="0" fontId="18" fillId="3" borderId="0" xfId="0" applyFont="1" applyFill="1" applyAlignment="1">
      <alignment horizontal="left" vertical="center"/>
    </xf>
    <xf numFmtId="0" fontId="23" fillId="3" borderId="0" xfId="1" applyFont="1" applyFill="1" applyBorder="1" applyAlignment="1">
      <alignment horizontal="left" vertical="center"/>
    </xf>
    <xf numFmtId="0" fontId="18" fillId="0" borderId="0" xfId="0" applyFont="1" applyFill="1" applyAlignment="1">
      <alignment horizontal="left" vertical="center"/>
    </xf>
    <xf numFmtId="164" fontId="15" fillId="3" borderId="0" xfId="1" applyNumberFormat="1" applyFont="1" applyFill="1" applyBorder="1" applyAlignment="1">
      <alignment horizontal="left" vertical="top"/>
    </xf>
    <xf numFmtId="0" fontId="23" fillId="0" borderId="0" xfId="0" applyFont="1" applyFill="1" applyAlignment="1">
      <alignment horizontal="left" vertical="center"/>
    </xf>
    <xf numFmtId="0" fontId="18" fillId="3" borderId="0" xfId="1" applyFont="1" applyFill="1" applyBorder="1" applyAlignment="1">
      <alignment horizontal="left" vertical="center" wrapText="1"/>
    </xf>
    <xf numFmtId="166" fontId="16" fillId="4" borderId="10" xfId="1" applyNumberFormat="1" applyFont="1" applyFill="1" applyBorder="1" applyAlignment="1">
      <alignment horizontal="right" vertical="center"/>
    </xf>
    <xf numFmtId="165" fontId="16" fillId="4" borderId="10" xfId="1" applyNumberFormat="1" applyFont="1" applyFill="1" applyBorder="1" applyAlignment="1">
      <alignment horizontal="right" vertical="center"/>
    </xf>
    <xf numFmtId="164" fontId="16" fillId="4" borderId="10" xfId="1" applyNumberFormat="1" applyFont="1" applyFill="1" applyBorder="1" applyAlignment="1">
      <alignment horizontal="right" vertical="center"/>
    </xf>
    <xf numFmtId="1" fontId="35" fillId="4" borderId="10" xfId="0" applyNumberFormat="1" applyFont="1" applyFill="1" applyBorder="1" applyAlignment="1">
      <alignment horizontal="center" vertical="center"/>
    </xf>
    <xf numFmtId="0" fontId="0" fillId="3" borderId="0" xfId="0" applyFill="1" applyAlignment="1">
      <alignment horizontal="left"/>
    </xf>
    <xf numFmtId="0" fontId="36" fillId="3" borderId="0" xfId="1" applyFont="1" applyFill="1" applyBorder="1" applyAlignment="1">
      <alignment horizontal="left" vertical="top"/>
    </xf>
    <xf numFmtId="0" fontId="37" fillId="3" borderId="0" xfId="1" applyFont="1" applyFill="1" applyBorder="1" applyAlignment="1">
      <alignment vertical="top"/>
    </xf>
    <xf numFmtId="0" fontId="37" fillId="3" borderId="0" xfId="1" applyFont="1" applyFill="1" applyBorder="1" applyAlignment="1">
      <alignment horizontal="left" vertical="top"/>
    </xf>
    <xf numFmtId="0" fontId="38" fillId="3" borderId="0" xfId="0" applyFont="1" applyFill="1" applyAlignment="1">
      <alignment vertical="top"/>
    </xf>
    <xf numFmtId="0" fontId="39" fillId="0" borderId="0" xfId="0" applyFont="1"/>
    <xf numFmtId="0" fontId="40" fillId="3" borderId="0" xfId="0" applyFont="1" applyFill="1" applyBorder="1" applyAlignment="1">
      <alignment horizontal="center" vertical="center"/>
    </xf>
    <xf numFmtId="0" fontId="29" fillId="3" borderId="0" xfId="0" applyFont="1" applyFill="1"/>
    <xf numFmtId="0" fontId="0" fillId="3" borderId="0" xfId="0" applyFont="1" applyFill="1" applyAlignment="1">
      <alignment vertical="center"/>
    </xf>
    <xf numFmtId="0" fontId="16" fillId="3" borderId="0" xfId="0" applyFont="1" applyFill="1"/>
    <xf numFmtId="164" fontId="16" fillId="4" borderId="10" xfId="1" applyNumberFormat="1" applyFont="1" applyFill="1" applyBorder="1" applyAlignment="1">
      <alignment horizontal="left" vertical="center"/>
    </xf>
    <xf numFmtId="166" fontId="16" fillId="3" borderId="10" xfId="1" applyNumberFormat="1" applyFont="1" applyFill="1" applyBorder="1" applyAlignment="1">
      <alignment horizontal="right" vertical="center"/>
    </xf>
    <xf numFmtId="0" fontId="51" fillId="3" borderId="0" xfId="1" applyFont="1" applyFill="1" applyBorder="1" applyAlignment="1">
      <alignment horizontal="left" vertical="center"/>
    </xf>
    <xf numFmtId="0" fontId="0" fillId="3" borderId="0" xfId="1" applyFont="1" applyFill="1" applyBorder="1" applyAlignment="1">
      <alignment vertical="top"/>
    </xf>
    <xf numFmtId="0" fontId="15" fillId="3" borderId="0" xfId="1" applyFont="1" applyFill="1" applyBorder="1" applyAlignment="1">
      <alignment horizontal="left"/>
    </xf>
    <xf numFmtId="0" fontId="15" fillId="3" borderId="0" xfId="1" applyFont="1" applyFill="1" applyBorder="1" applyAlignment="1">
      <alignment vertical="center" wrapText="1"/>
    </xf>
    <xf numFmtId="0" fontId="51" fillId="3" borderId="0" xfId="1" applyFont="1" applyFill="1" applyBorder="1" applyAlignment="1">
      <alignment vertical="top" wrapText="1"/>
    </xf>
    <xf numFmtId="0" fontId="0" fillId="3" borderId="0" xfId="1" applyFont="1" applyFill="1" applyBorder="1" applyAlignment="1">
      <alignment horizontal="left" vertical="center" wrapText="1"/>
    </xf>
    <xf numFmtId="0" fontId="32" fillId="3" borderId="0" xfId="0" applyFont="1" applyFill="1" applyAlignment="1"/>
    <xf numFmtId="0" fontId="41" fillId="3" borderId="0" xfId="1" applyFont="1" applyFill="1" applyBorder="1" applyAlignment="1">
      <alignment horizontal="left" vertical="top" wrapText="1"/>
    </xf>
    <xf numFmtId="0" fontId="42" fillId="3" borderId="0" xfId="1" applyFont="1" applyFill="1" applyBorder="1" applyAlignment="1">
      <alignment horizontal="left" vertical="top" wrapText="1"/>
    </xf>
    <xf numFmtId="0" fontId="32" fillId="3" borderId="0" xfId="0" applyFont="1" applyFill="1" applyAlignment="1">
      <alignment horizontal="left"/>
    </xf>
    <xf numFmtId="0" fontId="43" fillId="3" borderId="0" xfId="0" applyFont="1" applyFill="1" applyAlignment="1">
      <alignment horizontal="center"/>
    </xf>
    <xf numFmtId="0" fontId="52" fillId="3" borderId="0" xfId="0" applyFont="1" applyFill="1" applyAlignment="1">
      <alignment horizontal="center"/>
    </xf>
    <xf numFmtId="0" fontId="45" fillId="3" borderId="0" xfId="1" applyFont="1" applyFill="1" applyBorder="1" applyAlignment="1">
      <alignment horizontal="center" vertical="top" wrapText="1"/>
    </xf>
    <xf numFmtId="0" fontId="46" fillId="3" borderId="0" xfId="0" applyFont="1" applyFill="1" applyAlignment="1">
      <alignment horizontal="left"/>
    </xf>
    <xf numFmtId="0" fontId="31"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ont="1" applyFill="1" applyBorder="1" applyAlignment="1">
      <alignment horizontal="center" vertical="center"/>
    </xf>
    <xf numFmtId="0" fontId="0" fillId="3" borderId="7" xfId="0" applyFont="1" applyFill="1" applyBorder="1" applyAlignment="1">
      <alignment horizontal="center" vertical="center"/>
    </xf>
    <xf numFmtId="0" fontId="44" fillId="3" borderId="0" xfId="3" applyFont="1" applyFill="1" applyAlignment="1" applyProtection="1">
      <alignment horizontal="center"/>
    </xf>
    <xf numFmtId="0" fontId="14" fillId="0" borderId="0" xfId="1" applyFont="1" applyFill="1" applyBorder="1" applyAlignment="1">
      <alignment horizontal="left" vertical="center" wrapText="1"/>
    </xf>
    <xf numFmtId="0" fontId="47" fillId="0" borderId="0" xfId="1" applyFont="1" applyFill="1" applyBorder="1" applyAlignment="1">
      <alignment horizontal="left" vertical="center"/>
    </xf>
    <xf numFmtId="0" fontId="0" fillId="3" borderId="0" xfId="1" applyFont="1" applyFill="1" applyBorder="1" applyAlignment="1">
      <alignment horizontal="left" vertical="top" wrapText="1"/>
    </xf>
    <xf numFmtId="0" fontId="15" fillId="3" borderId="0" xfId="1" applyFont="1" applyFill="1" applyBorder="1" applyAlignment="1">
      <alignment horizontal="left" vertical="top" wrapText="1"/>
    </xf>
    <xf numFmtId="0" fontId="21" fillId="3" borderId="0" xfId="0" applyFont="1" applyFill="1" applyAlignment="1">
      <alignment horizontal="left" vertical="center" wrapText="1"/>
    </xf>
    <xf numFmtId="0" fontId="0" fillId="0" borderId="0" xfId="1" applyFont="1" applyFill="1" applyBorder="1" applyAlignment="1">
      <alignment horizontal="left" vertical="center" wrapText="1"/>
    </xf>
    <xf numFmtId="0" fontId="15" fillId="0" borderId="0" xfId="1" applyFont="1" applyFill="1" applyBorder="1" applyAlignment="1">
      <alignment horizontal="left" vertical="center" wrapText="1"/>
    </xf>
    <xf numFmtId="0" fontId="45" fillId="4" borderId="11" xfId="0" applyFont="1" applyFill="1" applyBorder="1" applyAlignment="1">
      <alignment horizontal="center" vertical="center" wrapText="1"/>
    </xf>
    <xf numFmtId="0" fontId="45" fillId="4" borderId="12" xfId="0" applyFont="1" applyFill="1" applyBorder="1" applyAlignment="1">
      <alignment horizontal="center" vertical="center" wrapText="1"/>
    </xf>
    <xf numFmtId="0" fontId="45" fillId="4" borderId="13"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23" fillId="3" borderId="0" xfId="1" applyFont="1" applyFill="1" applyBorder="1" applyAlignment="1">
      <alignment horizontal="center" vertical="center"/>
    </xf>
    <xf numFmtId="0" fontId="23" fillId="3" borderId="14" xfId="1" applyFont="1" applyFill="1" applyBorder="1" applyAlignment="1">
      <alignment horizontal="center" vertical="center"/>
    </xf>
    <xf numFmtId="0" fontId="16" fillId="3" borderId="0" xfId="1" applyFont="1" applyFill="1" applyBorder="1" applyAlignment="1">
      <alignment horizontal="left" vertical="top" wrapText="1"/>
    </xf>
    <xf numFmtId="0" fontId="16" fillId="3" borderId="0" xfId="1" applyFont="1" applyFill="1" applyBorder="1" applyAlignment="1">
      <alignment horizontal="left"/>
    </xf>
    <xf numFmtId="0" fontId="0" fillId="0" borderId="0" xfId="0" applyAlignment="1">
      <alignment horizontal="left"/>
    </xf>
    <xf numFmtId="0" fontId="21" fillId="3" borderId="8" xfId="0" applyFont="1" applyFill="1" applyBorder="1" applyAlignment="1">
      <alignment horizontal="left" vertical="center" wrapText="1"/>
    </xf>
    <xf numFmtId="0" fontId="21" fillId="3" borderId="0" xfId="0" applyFont="1" applyFill="1" applyBorder="1" applyAlignment="1">
      <alignment horizontal="left" vertical="center" wrapText="1"/>
    </xf>
    <xf numFmtId="0" fontId="49" fillId="4" borderId="11" xfId="3" applyFont="1" applyFill="1" applyBorder="1" applyAlignment="1" applyProtection="1">
      <alignment horizontal="left" vertical="center" wrapText="1"/>
    </xf>
    <xf numFmtId="0" fontId="45" fillId="4" borderId="12" xfId="0" applyFont="1" applyFill="1" applyBorder="1" applyAlignment="1">
      <alignment horizontal="left" vertical="center" wrapText="1"/>
    </xf>
    <xf numFmtId="0" fontId="45" fillId="4" borderId="13" xfId="0" applyFont="1" applyFill="1" applyBorder="1" applyAlignment="1">
      <alignment horizontal="left" vertical="center" wrapText="1"/>
    </xf>
    <xf numFmtId="0" fontId="36" fillId="3" borderId="0" xfId="1" applyFont="1" applyFill="1" applyBorder="1" applyAlignment="1">
      <alignment horizontal="left" vertical="top" wrapText="1"/>
    </xf>
    <xf numFmtId="0" fontId="45" fillId="4" borderId="11" xfId="0" applyFont="1" applyFill="1" applyBorder="1" applyAlignment="1">
      <alignment horizontal="left" vertical="center" wrapText="1"/>
    </xf>
    <xf numFmtId="0" fontId="45" fillId="4" borderId="11" xfId="1" applyFont="1" applyFill="1" applyBorder="1" applyAlignment="1">
      <alignment horizontal="left" vertical="center"/>
    </xf>
    <xf numFmtId="0" fontId="45" fillId="4" borderId="12" xfId="1" applyFont="1" applyFill="1" applyBorder="1" applyAlignment="1">
      <alignment horizontal="left" vertical="center"/>
    </xf>
    <xf numFmtId="0" fontId="45" fillId="4" borderId="13" xfId="1" applyFont="1" applyFill="1" applyBorder="1" applyAlignment="1">
      <alignment horizontal="left" vertical="center"/>
    </xf>
    <xf numFmtId="0" fontId="13" fillId="3" borderId="5" xfId="1" applyFont="1" applyFill="1" applyBorder="1" applyAlignment="1">
      <alignment horizontal="left" vertical="center" wrapText="1"/>
    </xf>
    <xf numFmtId="0" fontId="33" fillId="3" borderId="6" xfId="1" applyFont="1" applyFill="1" applyBorder="1" applyAlignment="1">
      <alignment horizontal="left" vertical="center" wrapText="1"/>
    </xf>
    <xf numFmtId="0" fontId="33" fillId="3" borderId="7" xfId="1" applyFont="1" applyFill="1" applyBorder="1" applyAlignment="1">
      <alignment horizontal="left" vertical="center" wrapText="1"/>
    </xf>
    <xf numFmtId="0" fontId="48" fillId="3" borderId="0" xfId="1" applyFont="1" applyFill="1" applyBorder="1" applyAlignment="1">
      <alignment horizontal="center" vertical="center"/>
    </xf>
    <xf numFmtId="0" fontId="45" fillId="3" borderId="0" xfId="0" applyFont="1" applyFill="1" applyBorder="1" applyAlignment="1">
      <alignment horizontal="center" vertical="center" wrapText="1"/>
    </xf>
    <xf numFmtId="0" fontId="50" fillId="3" borderId="0" xfId="1" applyFont="1" applyFill="1" applyBorder="1" applyAlignment="1">
      <alignment horizontal="left" vertical="top"/>
    </xf>
    <xf numFmtId="0" fontId="14" fillId="3" borderId="0" xfId="1" applyFont="1" applyFill="1" applyBorder="1" applyAlignment="1">
      <alignment horizontal="left" vertical="top" wrapText="1"/>
    </xf>
    <xf numFmtId="0" fontId="47" fillId="3" borderId="0" xfId="1" applyFont="1" applyFill="1" applyBorder="1" applyAlignment="1">
      <alignment horizontal="left" vertical="top"/>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a:extLst>
            <a:ext uri="{FF2B5EF4-FFF2-40B4-BE49-F238E27FC236}">
              <a16:creationId xmlns:a16="http://schemas.microsoft.com/office/drawing/2014/main" id="{00000000-0008-0000-0100-0000E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a:extLst>
            <a:ext uri="{FF2B5EF4-FFF2-40B4-BE49-F238E27FC236}">
              <a16:creationId xmlns:a16="http://schemas.microsoft.com/office/drawing/2014/main" id="{00000000-0008-0000-0100-0000EE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150</xdr:row>
      <xdr:rowOff>45720</xdr:rowOff>
    </xdr:from>
    <xdr:to>
      <xdr:col>3</xdr:col>
      <xdr:colOff>2876193</xdr:colOff>
      <xdr:row>153</xdr:row>
      <xdr:rowOff>259173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44"/>
  <sheetViews>
    <sheetView showGridLines="0" zoomScaleNormal="100" workbookViewId="0">
      <selection activeCell="C15" sqref="C15"/>
    </sheetView>
  </sheetViews>
  <sheetFormatPr baseColWidth="10" defaultRowHeight="14.5" x14ac:dyDescent="0.35"/>
  <sheetData>
    <row r="1" spans="1:7" x14ac:dyDescent="0.35">
      <c r="A1" s="52"/>
      <c r="B1" s="52"/>
      <c r="C1" s="52"/>
      <c r="D1" s="52"/>
      <c r="E1" s="52"/>
      <c r="F1" s="52"/>
      <c r="G1" s="52"/>
    </row>
    <row r="2" spans="1:7" ht="21" x14ac:dyDescent="0.5">
      <c r="A2" s="112" t="s">
        <v>31</v>
      </c>
      <c r="B2" s="112"/>
      <c r="C2" s="112"/>
      <c r="D2" s="112"/>
      <c r="E2" s="112"/>
      <c r="F2" s="112"/>
      <c r="G2" s="112"/>
    </row>
    <row r="3" spans="1:7" ht="21" x14ac:dyDescent="0.5">
      <c r="A3" s="112" t="s">
        <v>51</v>
      </c>
      <c r="B3" s="112"/>
      <c r="C3" s="112"/>
      <c r="D3" s="112"/>
      <c r="E3" s="112"/>
      <c r="F3" s="112"/>
      <c r="G3" s="112"/>
    </row>
    <row r="4" spans="1:7" ht="21" x14ac:dyDescent="0.5">
      <c r="A4" s="113" t="s">
        <v>52</v>
      </c>
      <c r="B4" s="113"/>
      <c r="C4" s="113"/>
      <c r="D4" s="113"/>
      <c r="E4" s="113"/>
      <c r="F4" s="113"/>
      <c r="G4" s="113"/>
    </row>
    <row r="5" spans="1:7" x14ac:dyDescent="0.35">
      <c r="A5" s="52"/>
      <c r="B5" s="52"/>
      <c r="C5" s="52"/>
      <c r="D5" s="52"/>
      <c r="E5" s="52"/>
      <c r="F5" s="52"/>
      <c r="G5" s="52"/>
    </row>
    <row r="6" spans="1:7" s="55" customFormat="1" x14ac:dyDescent="0.35">
      <c r="A6" s="108"/>
      <c r="B6" s="108"/>
      <c r="C6" s="108"/>
      <c r="D6" s="108"/>
      <c r="E6" s="108"/>
      <c r="F6" s="108"/>
      <c r="G6" s="108"/>
    </row>
    <row r="7" spans="1:7" s="55" customFormat="1" ht="15.5" x14ac:dyDescent="0.35">
      <c r="A7" s="56" t="s">
        <v>34</v>
      </c>
      <c r="B7" s="54"/>
      <c r="C7" s="54"/>
      <c r="D7" s="54"/>
      <c r="E7" s="54"/>
      <c r="F7" s="54"/>
      <c r="G7" s="54"/>
    </row>
    <row r="8" spans="1:7" s="55" customFormat="1" ht="15.5" x14ac:dyDescent="0.35">
      <c r="A8" s="56"/>
      <c r="B8" s="54"/>
      <c r="C8" s="54"/>
      <c r="D8" s="54"/>
      <c r="E8" s="54"/>
      <c r="F8" s="54"/>
      <c r="G8" s="54"/>
    </row>
    <row r="9" spans="1:7" s="77" customFormat="1" ht="15.5" x14ac:dyDescent="0.35">
      <c r="A9" s="109" t="s">
        <v>32</v>
      </c>
      <c r="B9" s="110"/>
      <c r="C9" s="110"/>
      <c r="D9" s="110"/>
      <c r="E9" s="110"/>
      <c r="F9" s="110"/>
      <c r="G9" s="110"/>
    </row>
    <row r="10" spans="1:7" s="77" customFormat="1" ht="66.650000000000006" customHeight="1" x14ac:dyDescent="0.35">
      <c r="A10" s="109" t="s">
        <v>36</v>
      </c>
      <c r="B10" s="110"/>
      <c r="C10" s="110"/>
      <c r="D10" s="110"/>
      <c r="E10" s="110"/>
      <c r="F10" s="110"/>
      <c r="G10" s="110"/>
    </row>
    <row r="11" spans="1:7" s="55" customFormat="1" x14ac:dyDescent="0.35">
      <c r="A11" s="111"/>
      <c r="B11" s="111"/>
      <c r="C11" s="111"/>
      <c r="D11" s="111"/>
      <c r="E11" s="111"/>
      <c r="F11" s="111"/>
      <c r="G11" s="111"/>
    </row>
    <row r="12" spans="1:7" x14ac:dyDescent="0.35">
      <c r="A12" s="52"/>
      <c r="B12" s="52"/>
      <c r="C12" s="52"/>
      <c r="D12" s="52"/>
      <c r="E12" s="52"/>
      <c r="F12" s="52"/>
      <c r="G12" s="52"/>
    </row>
    <row r="13" spans="1:7" x14ac:dyDescent="0.35">
      <c r="A13" s="52"/>
      <c r="B13" s="52"/>
      <c r="C13" s="52"/>
      <c r="D13" s="52"/>
      <c r="E13" s="52"/>
      <c r="F13" s="52"/>
      <c r="G13" s="52"/>
    </row>
    <row r="14" spans="1:7" x14ac:dyDescent="0.35">
      <c r="A14" s="52"/>
      <c r="B14" s="52"/>
      <c r="C14" s="52"/>
      <c r="D14" s="52"/>
      <c r="E14" s="52"/>
      <c r="F14" s="52"/>
      <c r="G14" s="52"/>
    </row>
    <row r="15" spans="1:7" x14ac:dyDescent="0.35">
      <c r="A15" s="52"/>
      <c r="B15" s="52"/>
      <c r="C15" s="52"/>
      <c r="D15" s="52"/>
      <c r="E15" s="52"/>
      <c r="F15" s="52"/>
      <c r="G15" s="52"/>
    </row>
    <row r="16" spans="1:7" x14ac:dyDescent="0.35">
      <c r="A16" s="52"/>
      <c r="B16" s="52"/>
      <c r="C16" s="52"/>
      <c r="D16" s="52"/>
      <c r="E16" s="52"/>
      <c r="F16" s="52"/>
      <c r="G16" s="52"/>
    </row>
    <row r="17" spans="1:7" x14ac:dyDescent="0.35">
      <c r="A17" s="52"/>
      <c r="B17" s="52"/>
      <c r="C17" s="52"/>
      <c r="D17" s="52"/>
      <c r="E17" s="52"/>
      <c r="F17" s="52"/>
      <c r="G17" s="52"/>
    </row>
    <row r="18" spans="1:7" x14ac:dyDescent="0.35">
      <c r="A18" s="52"/>
      <c r="B18" s="52"/>
      <c r="C18" s="52"/>
      <c r="D18" s="52"/>
      <c r="E18" s="52"/>
      <c r="F18" s="52"/>
      <c r="G18" s="52"/>
    </row>
    <row r="19" spans="1:7" x14ac:dyDescent="0.35">
      <c r="A19" s="52"/>
      <c r="B19" s="52"/>
      <c r="C19" s="52"/>
      <c r="D19" s="52"/>
      <c r="E19" s="52"/>
      <c r="F19" s="52"/>
      <c r="G19" s="52"/>
    </row>
    <row r="20" spans="1:7" x14ac:dyDescent="0.35">
      <c r="A20" s="52"/>
      <c r="B20" s="52"/>
      <c r="C20" s="52"/>
      <c r="D20" s="52"/>
      <c r="E20" s="52"/>
      <c r="F20" s="52"/>
      <c r="G20" s="52"/>
    </row>
    <row r="21" spans="1:7" x14ac:dyDescent="0.35">
      <c r="A21" s="52"/>
      <c r="B21" s="52"/>
      <c r="C21" s="52"/>
      <c r="D21" s="52"/>
      <c r="E21" s="52"/>
      <c r="F21" s="52"/>
      <c r="G21" s="52"/>
    </row>
    <row r="22" spans="1:7" x14ac:dyDescent="0.35">
      <c r="A22" s="52"/>
      <c r="B22" s="52"/>
      <c r="C22" s="52"/>
      <c r="D22" s="52"/>
      <c r="E22" s="52"/>
      <c r="F22" s="52"/>
      <c r="G22" s="52"/>
    </row>
    <row r="23" spans="1:7" x14ac:dyDescent="0.35">
      <c r="A23" s="52"/>
      <c r="B23" s="52"/>
      <c r="C23" s="52"/>
      <c r="D23" s="52"/>
      <c r="E23" s="52"/>
      <c r="F23" s="52"/>
      <c r="G23" s="52"/>
    </row>
    <row r="24" spans="1:7" x14ac:dyDescent="0.35">
      <c r="A24" s="52"/>
      <c r="B24" s="52"/>
      <c r="C24" s="52"/>
      <c r="D24" s="52"/>
      <c r="E24" s="52"/>
      <c r="F24" s="52"/>
      <c r="G24" s="52"/>
    </row>
    <row r="25" spans="1:7" x14ac:dyDescent="0.35">
      <c r="A25" s="52"/>
      <c r="B25" s="52"/>
      <c r="C25" s="52"/>
      <c r="D25" s="52"/>
      <c r="E25" s="52"/>
      <c r="F25" s="52"/>
      <c r="G25" s="52"/>
    </row>
    <row r="26" spans="1:7" x14ac:dyDescent="0.35">
      <c r="A26" s="52"/>
      <c r="B26" s="52"/>
      <c r="C26" s="52"/>
      <c r="D26" s="52"/>
      <c r="E26" s="52"/>
      <c r="F26" s="52"/>
      <c r="G26" s="52"/>
    </row>
    <row r="27" spans="1:7" x14ac:dyDescent="0.35">
      <c r="A27" s="52"/>
      <c r="B27" s="52"/>
      <c r="C27" s="52"/>
      <c r="D27" s="52"/>
      <c r="E27" s="52"/>
      <c r="F27" s="52"/>
      <c r="G27" s="52"/>
    </row>
    <row r="28" spans="1:7" x14ac:dyDescent="0.35">
      <c r="A28" s="52"/>
      <c r="B28" s="52"/>
      <c r="C28" s="52"/>
      <c r="D28" s="52"/>
      <c r="E28" s="52"/>
      <c r="F28" s="52"/>
      <c r="G28" s="52"/>
    </row>
    <row r="29" spans="1:7" x14ac:dyDescent="0.35">
      <c r="A29" s="52"/>
      <c r="B29" s="52"/>
      <c r="C29" s="52"/>
      <c r="D29" s="52"/>
      <c r="E29" s="52"/>
      <c r="F29" s="52"/>
      <c r="G29" s="52"/>
    </row>
    <row r="30" spans="1:7" x14ac:dyDescent="0.35">
      <c r="A30" s="52"/>
      <c r="B30" s="52"/>
      <c r="C30" s="52"/>
      <c r="D30" s="52"/>
      <c r="E30" s="52"/>
      <c r="F30" s="52"/>
      <c r="G30" s="52"/>
    </row>
    <row r="31" spans="1:7" x14ac:dyDescent="0.35">
      <c r="A31" s="52"/>
      <c r="B31" s="52"/>
      <c r="C31" s="52"/>
      <c r="D31" s="52"/>
      <c r="E31" s="52"/>
      <c r="F31" s="52"/>
      <c r="G31" s="52"/>
    </row>
    <row r="32" spans="1:7" x14ac:dyDescent="0.35">
      <c r="A32" s="52"/>
      <c r="B32" s="52"/>
      <c r="C32" s="52"/>
      <c r="D32" s="52"/>
      <c r="E32" s="52"/>
      <c r="F32" s="52"/>
      <c r="G32" s="52"/>
    </row>
    <row r="33" spans="1:7" x14ac:dyDescent="0.35">
      <c r="A33" s="52"/>
      <c r="B33" s="52"/>
      <c r="C33" s="52"/>
      <c r="D33" s="52"/>
      <c r="E33" s="52"/>
      <c r="F33" s="52"/>
      <c r="G33" s="52"/>
    </row>
    <row r="34" spans="1:7" x14ac:dyDescent="0.35">
      <c r="A34" s="52"/>
      <c r="B34" s="52"/>
      <c r="C34" s="52"/>
      <c r="D34" s="52"/>
      <c r="E34" s="52"/>
      <c r="F34" s="52"/>
      <c r="G34" s="52"/>
    </row>
    <row r="35" spans="1:7" x14ac:dyDescent="0.35">
      <c r="A35" s="52"/>
      <c r="B35" s="52"/>
      <c r="C35" s="52"/>
      <c r="D35" s="52"/>
      <c r="E35" s="52"/>
      <c r="F35" s="52"/>
      <c r="G35" s="52"/>
    </row>
    <row r="36" spans="1:7" x14ac:dyDescent="0.35">
      <c r="A36" s="52"/>
      <c r="B36" s="52"/>
      <c r="C36" s="52"/>
      <c r="D36" s="52"/>
      <c r="E36" s="52"/>
      <c r="F36" s="52"/>
      <c r="G36" s="52"/>
    </row>
    <row r="37" spans="1:7" x14ac:dyDescent="0.35">
      <c r="A37" s="52"/>
      <c r="B37" s="52"/>
      <c r="C37" s="52"/>
      <c r="D37" s="52"/>
      <c r="E37" s="52"/>
      <c r="F37" s="52"/>
      <c r="G37" s="52"/>
    </row>
    <row r="38" spans="1:7" x14ac:dyDescent="0.35">
      <c r="A38" s="52"/>
      <c r="B38" s="52"/>
      <c r="C38" s="52"/>
      <c r="D38" s="52"/>
      <c r="E38" s="52"/>
      <c r="F38" s="52"/>
      <c r="G38" s="52"/>
    </row>
    <row r="39" spans="1:7" x14ac:dyDescent="0.35">
      <c r="A39" s="52"/>
      <c r="B39" s="52"/>
      <c r="C39" s="52"/>
      <c r="D39" s="52"/>
      <c r="E39" s="52"/>
      <c r="F39" s="52"/>
      <c r="G39" s="52"/>
    </row>
    <row r="40" spans="1:7" x14ac:dyDescent="0.35">
      <c r="A40" s="52"/>
      <c r="B40" s="52"/>
      <c r="C40" s="52"/>
      <c r="D40" s="52"/>
      <c r="E40" s="52"/>
      <c r="F40" s="52"/>
      <c r="G40" s="52"/>
    </row>
    <row r="41" spans="1:7" x14ac:dyDescent="0.35">
      <c r="A41" s="52"/>
      <c r="B41" s="52"/>
      <c r="C41" s="52"/>
      <c r="D41" s="52"/>
      <c r="E41" s="52"/>
      <c r="F41" s="52"/>
      <c r="G41" s="52"/>
    </row>
    <row r="42" spans="1:7" x14ac:dyDescent="0.35">
      <c r="A42" s="52"/>
      <c r="B42" s="52"/>
      <c r="C42" s="52"/>
      <c r="D42" s="52"/>
      <c r="E42" s="52"/>
      <c r="F42" s="52"/>
      <c r="G42" s="52"/>
    </row>
    <row r="43" spans="1:7" x14ac:dyDescent="0.35">
      <c r="A43" s="52"/>
      <c r="B43" s="52"/>
      <c r="C43" s="52"/>
      <c r="D43" s="52"/>
      <c r="E43" s="52"/>
      <c r="F43" s="52"/>
      <c r="G43" s="52"/>
    </row>
    <row r="44" spans="1:7" x14ac:dyDescent="0.35">
      <c r="A44" s="52"/>
      <c r="B44" s="52"/>
      <c r="C44" s="52"/>
      <c r="D44" s="52"/>
      <c r="E44" s="52"/>
      <c r="F44" s="52"/>
      <c r="G44" s="52"/>
    </row>
  </sheetData>
  <sheetProtection algorithmName="SHA-512" hashValue="IlLp2p761ZBo2dIRS99aNRptvTuwFjC9I0jr+IDk9UvWXTZotJzeM8wE9YIyUGKpP27gprv6q+c2oyMuNYR5XQ==" saltValue="1aXODsuCHADW9iq/AshtfQ==" spinCount="100000"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 guid="{4FF83812-2203-4C19-AD8F-CD17B11A66B9}">
      <selection activeCell="C40" sqref="C40"/>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4"/>
  <sheetViews>
    <sheetView topLeftCell="A10" zoomScaleNormal="100" workbookViewId="0">
      <selection activeCell="I21" sqref="I21"/>
    </sheetView>
  </sheetViews>
  <sheetFormatPr baseColWidth="10" defaultColWidth="11.453125" defaultRowHeight="14.5" x14ac:dyDescent="0.35"/>
  <cols>
    <col min="1" max="16384" width="11.453125" style="52"/>
  </cols>
  <sheetData>
    <row r="1" spans="1:7" x14ac:dyDescent="0.35">
      <c r="A1" s="71"/>
      <c r="B1" s="71"/>
      <c r="C1" s="71"/>
      <c r="D1" s="71"/>
      <c r="E1" s="51"/>
      <c r="F1" s="51"/>
      <c r="G1" s="51"/>
    </row>
    <row r="2" spans="1:7" x14ac:dyDescent="0.35">
      <c r="A2" s="71"/>
      <c r="B2" s="71"/>
      <c r="C2" s="71"/>
      <c r="D2" s="71"/>
    </row>
    <row r="3" spans="1:7" x14ac:dyDescent="0.35">
      <c r="A3" s="51"/>
      <c r="B3" s="51"/>
      <c r="C3" s="51"/>
      <c r="D3" s="51"/>
    </row>
    <row r="8" spans="1:7" x14ac:dyDescent="0.35">
      <c r="A8" s="53"/>
      <c r="B8" s="53"/>
      <c r="C8" s="53"/>
      <c r="D8" s="53"/>
      <c r="E8" s="53"/>
      <c r="F8" s="53"/>
      <c r="G8" s="53"/>
    </row>
    <row r="9" spans="1:7" s="54" customFormat="1" x14ac:dyDescent="0.35"/>
    <row r="10" spans="1:7" s="97" customFormat="1" ht="10.25" customHeight="1" x14ac:dyDescent="0.25">
      <c r="A10" s="115" t="s">
        <v>47</v>
      </c>
      <c r="B10" s="115"/>
      <c r="C10" s="115"/>
      <c r="D10" s="115"/>
      <c r="E10" s="115"/>
      <c r="F10" s="115"/>
      <c r="G10" s="115"/>
    </row>
    <row r="11" spans="1:7" s="97" customFormat="1" ht="10.25" customHeight="1" x14ac:dyDescent="0.25">
      <c r="A11" s="115" t="s">
        <v>43</v>
      </c>
      <c r="B11" s="115"/>
      <c r="C11" s="115"/>
      <c r="D11" s="115"/>
      <c r="E11" s="115"/>
      <c r="F11" s="115"/>
      <c r="G11" s="115"/>
    </row>
    <row r="12" spans="1:7" s="54" customFormat="1" x14ac:dyDescent="0.35"/>
    <row r="13" spans="1:7" s="54" customFormat="1" x14ac:dyDescent="0.35"/>
    <row r="14" spans="1:7" s="54" customFormat="1" x14ac:dyDescent="0.35"/>
    <row r="15" spans="1:7" s="54" customFormat="1" ht="21" x14ac:dyDescent="0.5">
      <c r="A15" s="112" t="s">
        <v>31</v>
      </c>
      <c r="B15" s="112"/>
      <c r="C15" s="112"/>
      <c r="D15" s="112"/>
      <c r="E15" s="112"/>
      <c r="F15" s="112"/>
      <c r="G15" s="112"/>
    </row>
    <row r="16" spans="1:7" s="54" customFormat="1" ht="21" x14ac:dyDescent="0.5">
      <c r="A16" s="112" t="s">
        <v>51</v>
      </c>
      <c r="B16" s="112"/>
      <c r="C16" s="112"/>
      <c r="D16" s="112"/>
      <c r="E16" s="112"/>
      <c r="F16" s="112"/>
      <c r="G16" s="112"/>
    </row>
    <row r="17" spans="1:7" s="54" customFormat="1" ht="21" x14ac:dyDescent="0.5">
      <c r="A17" s="113" t="s">
        <v>52</v>
      </c>
      <c r="B17" s="113"/>
      <c r="C17" s="113"/>
      <c r="D17" s="113"/>
      <c r="E17" s="113"/>
      <c r="F17" s="113"/>
      <c r="G17" s="113"/>
    </row>
    <row r="18" spans="1:7" s="54" customFormat="1" x14ac:dyDescent="0.35"/>
    <row r="19" spans="1:7" s="76" customFormat="1" ht="81" customHeight="1" x14ac:dyDescent="0.35">
      <c r="A19" s="114" t="s">
        <v>53</v>
      </c>
      <c r="B19" s="114"/>
      <c r="C19" s="114"/>
      <c r="D19" s="114"/>
      <c r="E19" s="114"/>
      <c r="F19" s="114"/>
      <c r="G19" s="114"/>
    </row>
    <row r="20" spans="1:7" s="76" customFormat="1" ht="21" customHeight="1" x14ac:dyDescent="0.35">
      <c r="D20" s="90"/>
    </row>
    <row r="21" spans="1:7" s="76" customFormat="1" ht="65.5" customHeight="1" x14ac:dyDescent="0.35">
      <c r="A21" s="116" t="s">
        <v>48</v>
      </c>
      <c r="B21" s="116"/>
      <c r="C21" s="116"/>
      <c r="D21" s="116"/>
      <c r="E21" s="116"/>
      <c r="F21" s="116"/>
      <c r="G21" s="116"/>
    </row>
    <row r="22" spans="1:7" s="76" customFormat="1" ht="66.650000000000006" customHeight="1" x14ac:dyDescent="0.35">
      <c r="A22" s="116"/>
      <c r="B22" s="116"/>
      <c r="C22" s="116"/>
      <c r="D22" s="116"/>
      <c r="E22" s="116"/>
      <c r="F22" s="116"/>
      <c r="G22" s="116"/>
    </row>
    <row r="23" spans="1:7" s="54" customFormat="1" ht="14.5" customHeight="1" x14ac:dyDescent="0.35">
      <c r="A23" s="70"/>
      <c r="B23" s="70"/>
      <c r="C23" s="70"/>
      <c r="D23" s="70"/>
      <c r="E23" s="70"/>
      <c r="F23" s="70"/>
      <c r="G23" s="70"/>
    </row>
    <row r="24" spans="1:7" s="98" customFormat="1" ht="20.5" customHeight="1" x14ac:dyDescent="0.35">
      <c r="A24" s="117" t="s">
        <v>35</v>
      </c>
      <c r="B24" s="118"/>
      <c r="C24" s="118"/>
      <c r="D24" s="118"/>
      <c r="E24" s="118"/>
      <c r="F24" s="118"/>
      <c r="G24" s="119"/>
    </row>
    <row r="25" spans="1:7" s="54" customFormat="1" x14ac:dyDescent="0.35">
      <c r="A25" s="108"/>
      <c r="B25" s="108"/>
      <c r="C25" s="108"/>
      <c r="D25" s="108"/>
      <c r="E25" s="108"/>
      <c r="F25" s="108"/>
      <c r="G25" s="108"/>
    </row>
    <row r="26" spans="1:7" s="54" customFormat="1" x14ac:dyDescent="0.35"/>
    <row r="27" spans="1:7" s="54" customFormat="1" x14ac:dyDescent="0.35">
      <c r="A27" s="108"/>
      <c r="B27" s="108"/>
      <c r="C27" s="108"/>
      <c r="D27" s="108"/>
      <c r="E27" s="108"/>
      <c r="F27" s="108"/>
      <c r="G27" s="108"/>
    </row>
    <row r="28" spans="1:7" s="54" customFormat="1" x14ac:dyDescent="0.35">
      <c r="A28" s="108"/>
      <c r="B28" s="108"/>
      <c r="C28" s="108"/>
      <c r="D28" s="108"/>
      <c r="E28" s="108"/>
      <c r="F28" s="108"/>
      <c r="G28" s="108"/>
    </row>
    <row r="29" spans="1:7" s="54" customFormat="1" x14ac:dyDescent="0.35">
      <c r="A29" s="72"/>
    </row>
    <row r="30" spans="1:7" s="99" customFormat="1" x14ac:dyDescent="0.35">
      <c r="A30" s="120"/>
      <c r="B30" s="120"/>
      <c r="C30" s="120"/>
      <c r="D30" s="120"/>
      <c r="E30" s="120"/>
      <c r="F30" s="120"/>
      <c r="G30" s="120"/>
    </row>
    <row r="31" spans="1:7" s="54" customFormat="1" x14ac:dyDescent="0.35">
      <c r="A31" s="72"/>
    </row>
    <row r="32" spans="1:7" s="54" customFormat="1" x14ac:dyDescent="0.35">
      <c r="A32" s="111"/>
      <c r="B32" s="111"/>
      <c r="C32" s="111"/>
      <c r="D32" s="111"/>
      <c r="E32" s="111"/>
      <c r="F32" s="111"/>
      <c r="G32" s="111"/>
    </row>
    <row r="33" s="54" customFormat="1" x14ac:dyDescent="0.35"/>
    <row r="34" s="54" customFormat="1" x14ac:dyDescent="0.35"/>
  </sheetData>
  <sheetProtection algorithmName="SHA-512" hashValue="Nyph5bMMynKxwuepfQau6WLSgPB50WGjxVxHp7sR2zaOsTlVT0X1WOCV6P99MDTtcrpMaMGVQvip5NW8Mps/Kg==" saltValue="iUzWoNImt3b7PP6m728Ycg==" spinCount="100000"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32:G32"/>
    <mergeCell ref="A22:G22"/>
    <mergeCell ref="A21:G21"/>
    <mergeCell ref="A24:G24"/>
    <mergeCell ref="A25:G25"/>
    <mergeCell ref="A27:G27"/>
    <mergeCell ref="A28:G28"/>
    <mergeCell ref="A30:G30"/>
    <mergeCell ref="A19:G19"/>
    <mergeCell ref="A10:G10"/>
    <mergeCell ref="A11:G11"/>
    <mergeCell ref="A15:G15"/>
    <mergeCell ref="A16:G16"/>
    <mergeCell ref="A17:G17"/>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5"/>
  <sheetViews>
    <sheetView tabSelected="1" topLeftCell="A37" zoomScale="90" zoomScaleNormal="90" zoomScaleSheetLayoutView="90" zoomScalePageLayoutView="85" workbookViewId="0">
      <selection activeCell="G43" sqref="G43"/>
    </sheetView>
  </sheetViews>
  <sheetFormatPr baseColWidth="10" defaultColWidth="11.453125" defaultRowHeight="14.5" x14ac:dyDescent="0.35"/>
  <cols>
    <col min="1" max="1" width="2.1796875" style="7" customWidth="1"/>
    <col min="2" max="2" width="2.1796875" style="63" customWidth="1"/>
    <col min="3" max="3" width="3.1796875" style="63" customWidth="1"/>
    <col min="4" max="4" width="61.54296875" style="41" customWidth="1"/>
    <col min="5" max="5" width="2.90625" style="41" customWidth="1"/>
    <col min="6" max="6" width="9.81640625" style="40" customWidth="1"/>
    <col min="7" max="7" width="17" style="42" customWidth="1"/>
    <col min="8" max="34" width="11.453125" style="7"/>
    <col min="35" max="35" width="4" style="7" customWidth="1"/>
    <col min="36" max="36" width="3.1796875" style="7" customWidth="1"/>
    <col min="37" max="37" width="3.54296875" style="7" customWidth="1"/>
    <col min="38" max="38" width="26.81640625" style="7" customWidth="1"/>
    <col min="39" max="16384" width="11.453125" style="7"/>
  </cols>
  <sheetData>
    <row r="1" spans="1:7" s="2" customFormat="1" ht="20" customHeight="1" x14ac:dyDescent="0.35">
      <c r="A1" s="1"/>
      <c r="B1" s="64"/>
      <c r="C1" s="150" t="s">
        <v>54</v>
      </c>
      <c r="D1" s="150"/>
      <c r="E1" s="150"/>
      <c r="F1" s="150"/>
      <c r="G1" s="96"/>
    </row>
    <row r="2" spans="1:7" s="2" customFormat="1" ht="18" customHeight="1" x14ac:dyDescent="0.35">
      <c r="A2" s="1"/>
      <c r="B2" s="64"/>
      <c r="C2" s="3"/>
      <c r="D2" s="1"/>
      <c r="E2" s="3"/>
      <c r="F2" s="8"/>
      <c r="G2" s="8"/>
    </row>
    <row r="3" spans="1:7" ht="18" customHeight="1" x14ac:dyDescent="0.35">
      <c r="A3" s="4"/>
      <c r="B3" s="59"/>
      <c r="C3" s="59"/>
      <c r="D3" s="6"/>
      <c r="E3" s="6"/>
      <c r="F3" s="68" t="s">
        <v>0</v>
      </c>
      <c r="G3" s="89"/>
    </row>
    <row r="4" spans="1:7" ht="5.5" customHeight="1" x14ac:dyDescent="0.35">
      <c r="A4" s="4"/>
      <c r="B4" s="59"/>
      <c r="C4" s="60"/>
      <c r="D4" s="6"/>
      <c r="E4" s="6"/>
      <c r="F4" s="8"/>
      <c r="G4" s="8"/>
    </row>
    <row r="5" spans="1:7" ht="105.65" customHeight="1" x14ac:dyDescent="0.35">
      <c r="A5" s="4"/>
      <c r="B5" s="4"/>
      <c r="C5" s="151" t="s">
        <v>55</v>
      </c>
      <c r="D5" s="151"/>
      <c r="E5" s="151"/>
      <c r="F5" s="151"/>
      <c r="G5" s="8"/>
    </row>
    <row r="6" spans="1:7" ht="23" customHeight="1" x14ac:dyDescent="0.35">
      <c r="A6" s="4"/>
      <c r="B6" s="4"/>
      <c r="C6" s="4"/>
      <c r="D6" s="128"/>
      <c r="E6" s="129"/>
      <c r="F6" s="130"/>
      <c r="G6" s="8"/>
    </row>
    <row r="7" spans="1:7" x14ac:dyDescent="0.35">
      <c r="A7" s="4"/>
      <c r="B7" s="4"/>
      <c r="C7" s="4"/>
      <c r="D7" s="131" t="s">
        <v>1</v>
      </c>
      <c r="E7" s="131"/>
      <c r="F7" s="131"/>
      <c r="G7" s="8"/>
    </row>
    <row r="8" spans="1:7" ht="13.25" customHeight="1" x14ac:dyDescent="0.35">
      <c r="A8" s="4"/>
      <c r="B8" s="4"/>
      <c r="C8" s="4"/>
      <c r="D8" s="131"/>
      <c r="E8" s="131"/>
      <c r="F8" s="131"/>
      <c r="G8" s="8"/>
    </row>
    <row r="9" spans="1:7" ht="23" customHeight="1" x14ac:dyDescent="0.35">
      <c r="A9" s="4"/>
      <c r="B9" s="4"/>
      <c r="C9" s="4"/>
      <c r="D9" s="128"/>
      <c r="E9" s="129"/>
      <c r="F9" s="130"/>
      <c r="G9" s="8"/>
    </row>
    <row r="10" spans="1:7" x14ac:dyDescent="0.35">
      <c r="A10" s="4"/>
      <c r="B10" s="4"/>
      <c r="C10" s="4"/>
      <c r="D10" s="131" t="s">
        <v>2</v>
      </c>
      <c r="E10" s="131"/>
      <c r="F10" s="131"/>
      <c r="G10" s="8"/>
    </row>
    <row r="11" spans="1:7" x14ac:dyDescent="0.35">
      <c r="A11" s="4"/>
      <c r="B11" s="4"/>
      <c r="C11" s="4"/>
      <c r="D11" s="47"/>
      <c r="E11" s="47"/>
      <c r="F11" s="47"/>
      <c r="G11" s="8"/>
    </row>
    <row r="12" spans="1:7" x14ac:dyDescent="0.35">
      <c r="A12" s="4"/>
      <c r="B12" s="59"/>
      <c r="C12" s="59"/>
      <c r="D12" s="6"/>
      <c r="E12" s="6"/>
      <c r="F12" s="5"/>
      <c r="G12" s="8"/>
    </row>
    <row r="13" spans="1:7" s="11" customFormat="1" ht="20" customHeight="1" x14ac:dyDescent="0.35">
      <c r="A13" s="92" t="s">
        <v>3</v>
      </c>
      <c r="B13" s="19"/>
      <c r="C13" s="91" t="s">
        <v>4</v>
      </c>
      <c r="D13" s="9"/>
      <c r="E13" s="10"/>
      <c r="F13" s="10"/>
      <c r="G13" s="8"/>
    </row>
    <row r="14" spans="1:7" s="14" customFormat="1" ht="25.25" customHeight="1" x14ac:dyDescent="0.35">
      <c r="A14" s="12"/>
      <c r="B14" s="65"/>
      <c r="D14" s="135" t="s">
        <v>56</v>
      </c>
      <c r="E14" s="135"/>
      <c r="F14" s="13"/>
      <c r="G14" s="15"/>
    </row>
    <row r="15" spans="1:7" s="2" customFormat="1" ht="21.65" customHeight="1" x14ac:dyDescent="0.35">
      <c r="A15" s="1"/>
      <c r="B15" s="57"/>
      <c r="C15" s="57"/>
      <c r="D15" s="17"/>
      <c r="E15" s="17"/>
      <c r="F15" s="16"/>
      <c r="G15" s="88"/>
    </row>
    <row r="16" spans="1:7" ht="18" customHeight="1" x14ac:dyDescent="0.35">
      <c r="A16" s="4"/>
      <c r="B16" s="59"/>
      <c r="C16" s="59"/>
      <c r="D16" s="6"/>
      <c r="E16" s="6"/>
      <c r="F16" s="5"/>
      <c r="G16" s="8"/>
    </row>
    <row r="17" spans="1:8" s="11" customFormat="1" ht="20" customHeight="1" x14ac:dyDescent="0.35">
      <c r="A17" s="92" t="s">
        <v>5</v>
      </c>
      <c r="B17" s="19"/>
      <c r="C17" s="91" t="s">
        <v>6</v>
      </c>
      <c r="D17" s="9"/>
      <c r="E17" s="10"/>
      <c r="F17" s="10"/>
      <c r="G17" s="8"/>
    </row>
    <row r="18" spans="1:8" s="11" customFormat="1" ht="14" customHeight="1" x14ac:dyDescent="0.35">
      <c r="A18" s="19"/>
      <c r="B18" s="19"/>
      <c r="C18" s="18"/>
      <c r="D18" s="9"/>
      <c r="E18" s="18"/>
      <c r="F18" s="18"/>
      <c r="G18" s="8"/>
    </row>
    <row r="19" spans="1:8" s="78" customFormat="1" ht="28.5" customHeight="1" x14ac:dyDescent="0.35">
      <c r="A19" s="93" t="s">
        <v>5</v>
      </c>
      <c r="B19" s="93" t="s">
        <v>7</v>
      </c>
      <c r="C19" s="93" t="s">
        <v>8</v>
      </c>
      <c r="D19" s="134" t="s">
        <v>57</v>
      </c>
      <c r="E19" s="134"/>
      <c r="F19" s="134"/>
      <c r="G19" s="6"/>
    </row>
    <row r="20" spans="1:8" s="78" customFormat="1" ht="29.5" customHeight="1" x14ac:dyDescent="0.35">
      <c r="A20" s="79"/>
      <c r="B20" s="6"/>
      <c r="C20" s="6"/>
      <c r="D20" s="123" t="s">
        <v>59</v>
      </c>
      <c r="E20" s="124"/>
      <c r="F20" s="124"/>
      <c r="G20" s="6"/>
    </row>
    <row r="21" spans="1:8" s="78" customFormat="1" ht="26.5" customHeight="1" x14ac:dyDescent="0.35">
      <c r="A21" s="79"/>
      <c r="B21" s="6"/>
      <c r="C21" s="6"/>
      <c r="D21" s="123" t="s">
        <v>58</v>
      </c>
      <c r="E21" s="124"/>
      <c r="F21" s="124"/>
      <c r="G21" s="6"/>
    </row>
    <row r="22" spans="1:8" s="82" customFormat="1" ht="21.65" customHeight="1" x14ac:dyDescent="0.35">
      <c r="A22" s="80"/>
      <c r="B22" s="20"/>
      <c r="C22" s="20"/>
      <c r="D22" s="132" t="str">
        <f>IF(G34*88.06&gt;G22,"Bitte Erlöse bzw. Fälle prüfen!",IF(G34*88.06&lt;G22,"Bitte Erlöse bzw. Fälle prüfen!",""))</f>
        <v/>
      </c>
      <c r="E22" s="132"/>
      <c r="F22" s="132"/>
      <c r="G22" s="100"/>
    </row>
    <row r="23" spans="1:8" s="78" customFormat="1" ht="20" customHeight="1" x14ac:dyDescent="0.35">
      <c r="A23" s="79"/>
      <c r="B23" s="6"/>
      <c r="C23" s="6"/>
      <c r="D23" s="6"/>
      <c r="E23" s="6"/>
      <c r="F23" s="6"/>
      <c r="G23" s="6"/>
    </row>
    <row r="24" spans="1:8" s="78" customFormat="1" ht="30" customHeight="1" x14ac:dyDescent="0.35">
      <c r="A24" s="93" t="s">
        <v>5</v>
      </c>
      <c r="B24" s="93" t="s">
        <v>7</v>
      </c>
      <c r="C24" s="93" t="s">
        <v>9</v>
      </c>
      <c r="D24" s="134" t="s">
        <v>40</v>
      </c>
      <c r="E24" s="134"/>
      <c r="F24" s="134"/>
      <c r="G24" s="6"/>
    </row>
    <row r="25" spans="1:8" s="78" customFormat="1" ht="30" customHeight="1" x14ac:dyDescent="0.35">
      <c r="A25" s="79"/>
      <c r="B25" s="6"/>
      <c r="C25" s="6"/>
      <c r="D25" s="124" t="s">
        <v>41</v>
      </c>
      <c r="E25" s="124"/>
      <c r="F25" s="124"/>
      <c r="G25" s="6"/>
    </row>
    <row r="26" spans="1:8" s="82" customFormat="1" ht="19.5" customHeight="1" x14ac:dyDescent="0.35">
      <c r="A26" s="80"/>
      <c r="B26" s="20"/>
      <c r="C26" s="20"/>
      <c r="D26" s="20"/>
      <c r="E26" s="20"/>
      <c r="F26" s="81"/>
      <c r="G26" s="86"/>
    </row>
    <row r="27" spans="1:8" s="78" customFormat="1" ht="19.5" customHeight="1" x14ac:dyDescent="0.35">
      <c r="A27" s="79"/>
      <c r="B27" s="6"/>
      <c r="C27" s="6"/>
      <c r="D27" s="6"/>
      <c r="E27" s="6"/>
      <c r="F27" s="6"/>
      <c r="G27" s="83"/>
    </row>
    <row r="28" spans="1:8" s="78" customFormat="1" ht="48.65" customHeight="1" x14ac:dyDescent="0.35">
      <c r="A28" s="93" t="s">
        <v>5</v>
      </c>
      <c r="B28" s="93" t="s">
        <v>7</v>
      </c>
      <c r="C28" s="93" t="s">
        <v>10</v>
      </c>
      <c r="D28" s="134" t="s">
        <v>60</v>
      </c>
      <c r="E28" s="134"/>
      <c r="F28" s="134"/>
      <c r="G28" s="6"/>
    </row>
    <row r="29" spans="1:8" s="82" customFormat="1" ht="21.65" customHeight="1" x14ac:dyDescent="0.35">
      <c r="A29" s="80"/>
      <c r="B29" s="20"/>
      <c r="C29" s="20"/>
      <c r="D29" s="20"/>
      <c r="E29" s="20"/>
      <c r="F29" s="20"/>
      <c r="G29" s="101">
        <f>SUM(G22:G26)</f>
        <v>0</v>
      </c>
      <c r="H29" s="84"/>
    </row>
    <row r="30" spans="1:8" s="78" customFormat="1" ht="10.25" customHeight="1" x14ac:dyDescent="0.35">
      <c r="A30" s="79"/>
      <c r="B30" s="6"/>
      <c r="C30" s="6"/>
      <c r="D30" s="6"/>
      <c r="E30" s="6"/>
      <c r="F30" s="6"/>
      <c r="G30" s="83"/>
    </row>
    <row r="31" spans="1:8" s="78" customFormat="1" ht="15" customHeight="1" x14ac:dyDescent="0.35">
      <c r="A31" s="79"/>
      <c r="B31" s="6"/>
      <c r="C31" s="6"/>
      <c r="D31" s="6"/>
      <c r="E31" s="6"/>
      <c r="F31" s="6"/>
      <c r="G31" s="83"/>
    </row>
    <row r="32" spans="1:8" s="78" customFormat="1" ht="45.75" customHeight="1" x14ac:dyDescent="0.35">
      <c r="A32" s="93" t="s">
        <v>5</v>
      </c>
      <c r="B32" s="93" t="s">
        <v>11</v>
      </c>
      <c r="C32" s="93" t="s">
        <v>8</v>
      </c>
      <c r="D32" s="134" t="s">
        <v>61</v>
      </c>
      <c r="E32" s="134"/>
      <c r="F32" s="134"/>
      <c r="G32" s="6"/>
    </row>
    <row r="33" spans="1:8" s="78" customFormat="1" ht="61.5" customHeight="1" x14ac:dyDescent="0.35">
      <c r="A33" s="79"/>
      <c r="B33" s="6"/>
      <c r="C33" s="6"/>
      <c r="D33" s="123" t="s">
        <v>62</v>
      </c>
      <c r="E33" s="134"/>
      <c r="F33" s="134"/>
      <c r="G33" s="74"/>
    </row>
    <row r="34" spans="1:8" s="82" customFormat="1" ht="21.65" customHeight="1" x14ac:dyDescent="0.35">
      <c r="A34" s="80"/>
      <c r="B34" s="20"/>
      <c r="C34" s="20"/>
      <c r="D34" s="132" t="str">
        <f>IF(G22/88.06&gt;G34,"Bitte Erlöse bzw. Fälle prüfen!",IF(G22/88.06&lt;G34,"Bitte Erlöse bzw. Fälle prüfen!",""))</f>
        <v/>
      </c>
      <c r="E34" s="132"/>
      <c r="F34" s="133"/>
      <c r="G34" s="87"/>
    </row>
    <row r="35" spans="1:8" s="78" customFormat="1" ht="18.5" customHeight="1" x14ac:dyDescent="0.35">
      <c r="A35" s="79"/>
      <c r="B35" s="6"/>
      <c r="C35" s="6"/>
      <c r="D35" s="6"/>
      <c r="E35" s="6"/>
      <c r="F35" s="6"/>
      <c r="G35" s="8"/>
    </row>
    <row r="36" spans="1:8" s="78" customFormat="1" ht="44.5" customHeight="1" x14ac:dyDescent="0.35">
      <c r="A36" s="93" t="s">
        <v>5</v>
      </c>
      <c r="B36" s="93" t="s">
        <v>11</v>
      </c>
      <c r="C36" s="93" t="s">
        <v>9</v>
      </c>
      <c r="D36" s="134" t="s">
        <v>63</v>
      </c>
      <c r="E36" s="134"/>
      <c r="F36" s="134"/>
      <c r="G36" s="6"/>
    </row>
    <row r="37" spans="1:8" s="2" customFormat="1" ht="21.65" customHeight="1" x14ac:dyDescent="0.35">
      <c r="A37" s="1"/>
      <c r="B37" s="57"/>
      <c r="C37" s="57"/>
      <c r="D37" s="20"/>
      <c r="F37" s="58"/>
      <c r="G37" s="87"/>
    </row>
    <row r="38" spans="1:8" x14ac:dyDescent="0.35">
      <c r="A38" s="4"/>
      <c r="B38" s="59"/>
      <c r="C38" s="59"/>
      <c r="D38" s="6"/>
      <c r="E38" s="6"/>
      <c r="F38" s="2"/>
      <c r="G38" s="8"/>
    </row>
    <row r="39" spans="1:8" ht="46.5" customHeight="1" x14ac:dyDescent="0.35">
      <c r="A39" s="92" t="s">
        <v>5</v>
      </c>
      <c r="B39" s="92" t="s">
        <v>12</v>
      </c>
      <c r="C39" s="59"/>
      <c r="D39" s="134" t="s">
        <v>64</v>
      </c>
      <c r="E39" s="134"/>
      <c r="F39" s="134"/>
      <c r="G39" s="8"/>
    </row>
    <row r="40" spans="1:8" s="2" customFormat="1" ht="21.65" customHeight="1" x14ac:dyDescent="0.35">
      <c r="A40" s="1"/>
      <c r="B40" s="57"/>
      <c r="C40" s="57"/>
      <c r="D40" s="20"/>
      <c r="E40" s="20"/>
      <c r="F40" s="16"/>
      <c r="G40" s="87"/>
    </row>
    <row r="41" spans="1:8" x14ac:dyDescent="0.35">
      <c r="A41" s="4"/>
      <c r="B41" s="59"/>
      <c r="C41" s="59"/>
      <c r="D41" s="6"/>
      <c r="E41" s="6"/>
      <c r="F41" s="5"/>
      <c r="G41" s="8"/>
    </row>
    <row r="42" spans="1:8" ht="30" customHeight="1" x14ac:dyDescent="0.35">
      <c r="A42" s="92" t="s">
        <v>5</v>
      </c>
      <c r="B42" s="92" t="s">
        <v>13</v>
      </c>
      <c r="C42" s="59"/>
      <c r="D42" s="123" t="s">
        <v>93</v>
      </c>
      <c r="E42" s="124"/>
      <c r="F42" s="46"/>
      <c r="G42" s="8"/>
    </row>
    <row r="43" spans="1:8" s="2" customFormat="1" ht="21.65" customHeight="1" x14ac:dyDescent="0.35">
      <c r="A43" s="1"/>
      <c r="B43" s="57"/>
      <c r="C43" s="57"/>
      <c r="D43" s="20"/>
      <c r="E43" s="20"/>
      <c r="F43" s="16"/>
      <c r="G43" s="86"/>
    </row>
    <row r="44" spans="1:8" x14ac:dyDescent="0.35">
      <c r="A44" s="4"/>
      <c r="B44" s="59"/>
      <c r="C44" s="59"/>
      <c r="D44" s="6"/>
      <c r="E44" s="6"/>
      <c r="F44" s="5"/>
      <c r="G44" s="8"/>
    </row>
    <row r="45" spans="1:8" ht="50.5" customHeight="1" x14ac:dyDescent="0.35">
      <c r="A45" s="92" t="s">
        <v>5</v>
      </c>
      <c r="B45" s="92" t="s">
        <v>14</v>
      </c>
      <c r="C45" s="59"/>
      <c r="D45" s="123" t="s">
        <v>94</v>
      </c>
      <c r="E45" s="124"/>
      <c r="F45" s="124"/>
      <c r="G45" s="8"/>
    </row>
    <row r="46" spans="1:8" x14ac:dyDescent="0.35">
      <c r="A46" s="4"/>
      <c r="B46" s="59"/>
      <c r="C46" s="59"/>
      <c r="D46" s="124"/>
      <c r="E46" s="124"/>
      <c r="F46" s="124"/>
      <c r="G46" s="8"/>
    </row>
    <row r="47" spans="1:8" s="26" customFormat="1" ht="21.65" customHeight="1" x14ac:dyDescent="0.35">
      <c r="A47" s="23"/>
      <c r="B47" s="24"/>
      <c r="C47" s="24"/>
      <c r="D47" s="44"/>
      <c r="E47" s="43" t="str">
        <f>IF(G47&gt;0,"Forderung des Krankenhauses:", IF(G47&lt;0,"Verbindlichkeit des Krankenhauses:",""))</f>
        <v/>
      </c>
      <c r="F47" s="48"/>
      <c r="G47" s="25">
        <f>G43-G22</f>
        <v>0</v>
      </c>
      <c r="H47" s="22"/>
    </row>
    <row r="48" spans="1:8" x14ac:dyDescent="0.35">
      <c r="A48" s="4"/>
      <c r="B48" s="59"/>
      <c r="C48" s="59"/>
      <c r="D48" s="6"/>
      <c r="E48" s="6"/>
      <c r="F48" s="5"/>
      <c r="G48" s="21"/>
    </row>
    <row r="49" spans="1:7" ht="25.25" customHeight="1" x14ac:dyDescent="0.35">
      <c r="A49" s="4"/>
      <c r="B49" s="59"/>
      <c r="C49" s="59"/>
      <c r="D49" s="6"/>
      <c r="E49" s="6"/>
      <c r="F49" s="59"/>
      <c r="G49" s="21"/>
    </row>
    <row r="50" spans="1:7" ht="20" customHeight="1" x14ac:dyDescent="0.35">
      <c r="A50" s="152" t="s">
        <v>65</v>
      </c>
      <c r="B50" s="152"/>
      <c r="C50" s="152"/>
      <c r="D50" s="152"/>
      <c r="E50" s="152"/>
      <c r="F50" s="152"/>
      <c r="G50" s="8"/>
    </row>
    <row r="51" spans="1:7" ht="15.5" x14ac:dyDescent="0.35">
      <c r="A51" s="4"/>
      <c r="B51" s="59"/>
      <c r="C51" s="59"/>
      <c r="D51" s="27"/>
      <c r="E51" s="27"/>
      <c r="F51" s="6"/>
      <c r="G51" s="8"/>
    </row>
    <row r="52" spans="1:7" ht="32" customHeight="1" x14ac:dyDescent="0.35">
      <c r="A52" s="134" t="s">
        <v>15</v>
      </c>
      <c r="B52" s="134"/>
      <c r="C52" s="134"/>
      <c r="D52" s="134"/>
      <c r="E52" s="134"/>
      <c r="F52" s="134"/>
      <c r="G52" s="8"/>
    </row>
    <row r="53" spans="1:7" ht="14.5" customHeight="1" x14ac:dyDescent="0.35">
      <c r="A53" s="79"/>
      <c r="B53" s="74"/>
      <c r="C53" s="74"/>
      <c r="D53" s="74"/>
      <c r="E53" s="74"/>
      <c r="F53" s="74"/>
      <c r="G53" s="8"/>
    </row>
    <row r="54" spans="1:7" ht="45.75" customHeight="1" x14ac:dyDescent="0.35">
      <c r="A54" s="124" t="s">
        <v>33</v>
      </c>
      <c r="B54" s="124"/>
      <c r="C54" s="124"/>
      <c r="D54" s="124"/>
      <c r="E54" s="124"/>
      <c r="F54" s="124"/>
      <c r="G54" s="8"/>
    </row>
    <row r="55" spans="1:7" ht="16.25" customHeight="1" x14ac:dyDescent="0.35">
      <c r="A55" s="4"/>
      <c r="B55" s="67"/>
      <c r="C55" s="67"/>
      <c r="D55" s="67"/>
      <c r="E55" s="67"/>
      <c r="F55" s="67"/>
      <c r="G55" s="8"/>
    </row>
    <row r="56" spans="1:7" ht="21.65" customHeight="1" x14ac:dyDescent="0.35">
      <c r="A56" s="153" t="s">
        <v>45</v>
      </c>
      <c r="B56" s="154"/>
      <c r="C56" s="154"/>
      <c r="D56" s="154"/>
      <c r="E56" s="154"/>
      <c r="F56" s="154"/>
      <c r="G56" s="8"/>
    </row>
    <row r="57" spans="1:7" s="2" customFormat="1" ht="13.25" customHeight="1" x14ac:dyDescent="0.35">
      <c r="A57" s="75"/>
      <c r="B57" s="73"/>
      <c r="C57" s="73"/>
      <c r="D57" s="73"/>
      <c r="E57" s="73"/>
      <c r="F57" s="73"/>
      <c r="G57" s="68"/>
    </row>
    <row r="58" spans="1:7" s="2" customFormat="1" ht="149.5" customHeight="1" x14ac:dyDescent="0.35">
      <c r="A58" s="75"/>
      <c r="B58" s="73"/>
      <c r="C58" s="73"/>
      <c r="D58" s="147" t="s">
        <v>66</v>
      </c>
      <c r="E58" s="148"/>
      <c r="F58" s="149"/>
      <c r="G58" s="68"/>
    </row>
    <row r="59" spans="1:7" s="2" customFormat="1" ht="19.25" customHeight="1" x14ac:dyDescent="0.35">
      <c r="A59" s="75"/>
      <c r="B59" s="73"/>
      <c r="C59" s="73"/>
      <c r="D59" s="85"/>
      <c r="E59" s="73"/>
      <c r="F59" s="73"/>
      <c r="G59" s="68"/>
    </row>
    <row r="60" spans="1:7" ht="60.75" customHeight="1" x14ac:dyDescent="0.35">
      <c r="A60" s="92" t="s">
        <v>5</v>
      </c>
      <c r="B60" s="92" t="s">
        <v>16</v>
      </c>
      <c r="C60" s="59"/>
      <c r="D60" s="123" t="s">
        <v>67</v>
      </c>
      <c r="E60" s="124"/>
      <c r="F60" s="124"/>
      <c r="G60" s="8"/>
    </row>
    <row r="61" spans="1:7" ht="30.75" customHeight="1" x14ac:dyDescent="0.35">
      <c r="A61" s="4"/>
      <c r="B61" s="59"/>
      <c r="C61" s="59"/>
      <c r="D61" s="134" t="s">
        <v>49</v>
      </c>
      <c r="E61" s="134"/>
      <c r="F61" s="134"/>
      <c r="G61" s="8"/>
    </row>
    <row r="62" spans="1:7" s="2" customFormat="1" ht="21.65" customHeight="1" x14ac:dyDescent="0.35">
      <c r="A62" s="1"/>
      <c r="B62" s="57"/>
      <c r="C62" s="57"/>
      <c r="D62" s="20"/>
      <c r="E62" s="20"/>
      <c r="F62" s="16"/>
      <c r="G62" s="87">
        <v>0</v>
      </c>
    </row>
    <row r="63" spans="1:7" x14ac:dyDescent="0.35">
      <c r="A63" s="4"/>
      <c r="B63" s="59"/>
      <c r="C63" s="59"/>
      <c r="D63" s="6"/>
      <c r="E63" s="6"/>
      <c r="F63" s="5"/>
      <c r="G63" s="8"/>
    </row>
    <row r="64" spans="1:7" ht="60.75" customHeight="1" x14ac:dyDescent="0.35">
      <c r="A64" s="92" t="s">
        <v>5</v>
      </c>
      <c r="B64" s="92" t="s">
        <v>17</v>
      </c>
      <c r="C64" s="59"/>
      <c r="D64" s="123" t="s">
        <v>87</v>
      </c>
      <c r="E64" s="124"/>
      <c r="F64" s="124"/>
      <c r="G64" s="8"/>
    </row>
    <row r="65" spans="1:8" x14ac:dyDescent="0.35">
      <c r="A65" s="4"/>
      <c r="B65" s="59"/>
      <c r="C65" s="59"/>
      <c r="D65" s="6"/>
      <c r="E65" s="6"/>
      <c r="F65" s="5"/>
      <c r="G65" s="8"/>
    </row>
    <row r="66" spans="1:8" s="2" customFormat="1" ht="21.65" customHeight="1" x14ac:dyDescent="0.35">
      <c r="A66" s="1"/>
      <c r="B66" s="57"/>
      <c r="C66" s="57"/>
      <c r="D66" s="44"/>
      <c r="E66" s="43" t="str">
        <f>IF(G66&gt;0,"Forderung des Krankenhauses für 2017:","")</f>
        <v/>
      </c>
      <c r="F66" s="16"/>
      <c r="G66" s="25">
        <f>SUM(G62)*(-84.14)</f>
        <v>0</v>
      </c>
      <c r="H66" s="22"/>
    </row>
    <row r="67" spans="1:8" ht="20" customHeight="1" x14ac:dyDescent="0.35">
      <c r="A67" s="4"/>
      <c r="B67" s="59"/>
      <c r="C67" s="59"/>
      <c r="D67" s="6"/>
      <c r="E67" s="6"/>
      <c r="F67" s="5"/>
      <c r="G67" s="8"/>
    </row>
    <row r="68" spans="1:8" ht="25.25" customHeight="1" x14ac:dyDescent="0.35">
      <c r="A68" s="4"/>
      <c r="B68" s="59"/>
      <c r="C68" s="59"/>
      <c r="D68" s="6"/>
      <c r="E68" s="6"/>
      <c r="F68" s="59"/>
      <c r="G68" s="21"/>
    </row>
    <row r="69" spans="1:8" s="26" customFormat="1" ht="30" customHeight="1" x14ac:dyDescent="0.35">
      <c r="A69" s="121" t="s">
        <v>46</v>
      </c>
      <c r="B69" s="122"/>
      <c r="C69" s="122"/>
      <c r="D69" s="122"/>
      <c r="E69" s="122"/>
      <c r="F69" s="122"/>
      <c r="G69" s="48"/>
    </row>
    <row r="70" spans="1:8" ht="61.5" customHeight="1" x14ac:dyDescent="0.35">
      <c r="A70" s="92" t="s">
        <v>5</v>
      </c>
      <c r="B70" s="92" t="s">
        <v>18</v>
      </c>
      <c r="C70" s="59"/>
      <c r="D70" s="123" t="s">
        <v>68</v>
      </c>
      <c r="E70" s="136"/>
      <c r="F70" s="136"/>
      <c r="G70" s="8"/>
    </row>
    <row r="71" spans="1:8" ht="30.75" customHeight="1" x14ac:dyDescent="0.35">
      <c r="A71" s="4"/>
      <c r="B71" s="59"/>
      <c r="C71" s="59"/>
      <c r="D71" s="134" t="s">
        <v>69</v>
      </c>
      <c r="E71" s="134"/>
      <c r="F71" s="134"/>
      <c r="G71" s="8"/>
    </row>
    <row r="72" spans="1:8" s="2" customFormat="1" ht="21.65" customHeight="1" x14ac:dyDescent="0.35">
      <c r="A72" s="1"/>
      <c r="B72" s="57"/>
      <c r="C72" s="57"/>
      <c r="D72" s="20"/>
      <c r="E72" s="20"/>
      <c r="F72" s="16"/>
      <c r="G72" s="87">
        <v>0</v>
      </c>
    </row>
    <row r="73" spans="1:8" x14ac:dyDescent="0.35">
      <c r="A73" s="4"/>
      <c r="B73" s="59"/>
      <c r="C73" s="59"/>
      <c r="D73" s="6"/>
      <c r="E73" s="6"/>
      <c r="F73" s="5"/>
      <c r="G73" s="8"/>
    </row>
    <row r="74" spans="1:8" ht="60" customHeight="1" x14ac:dyDescent="0.35">
      <c r="A74" s="92" t="s">
        <v>5</v>
      </c>
      <c r="B74" s="92" t="s">
        <v>19</v>
      </c>
      <c r="C74" s="59"/>
      <c r="D74" s="123" t="s">
        <v>88</v>
      </c>
      <c r="E74" s="124"/>
      <c r="F74" s="124"/>
      <c r="G74" s="8"/>
    </row>
    <row r="75" spans="1:8" x14ac:dyDescent="0.35">
      <c r="A75" s="4"/>
      <c r="B75" s="59"/>
      <c r="C75" s="59"/>
      <c r="D75" s="6"/>
      <c r="E75" s="6"/>
      <c r="F75" s="5"/>
      <c r="G75" s="8"/>
    </row>
    <row r="76" spans="1:8" s="2" customFormat="1" ht="21.65" customHeight="1" x14ac:dyDescent="0.35">
      <c r="A76" s="1"/>
      <c r="B76" s="57"/>
      <c r="C76" s="57"/>
      <c r="D76" s="44"/>
      <c r="E76" s="43" t="str">
        <f>IF(G76&gt;0,"Forderung des Krankenhauses für 2018:","")</f>
        <v/>
      </c>
      <c r="F76" s="16"/>
      <c r="G76" s="25">
        <f>SUM(G72)*(-87.86)</f>
        <v>0</v>
      </c>
      <c r="H76" s="22"/>
    </row>
    <row r="77" spans="1:8" s="2" customFormat="1" ht="21.65" customHeight="1" x14ac:dyDescent="0.35">
      <c r="A77" s="1"/>
      <c r="B77" s="57"/>
      <c r="C77" s="57"/>
      <c r="D77" s="48"/>
      <c r="E77" s="48"/>
      <c r="F77" s="57"/>
      <c r="G77" s="69"/>
      <c r="H77" s="22"/>
    </row>
    <row r="78" spans="1:8" s="26" customFormat="1" ht="30" customHeight="1" x14ac:dyDescent="0.35">
      <c r="A78" s="121" t="s">
        <v>50</v>
      </c>
      <c r="B78" s="122"/>
      <c r="C78" s="122"/>
      <c r="D78" s="122"/>
      <c r="E78" s="122"/>
      <c r="F78" s="122"/>
      <c r="G78" s="48"/>
    </row>
    <row r="79" spans="1:8" ht="61.5" customHeight="1" x14ac:dyDescent="0.35">
      <c r="A79" s="92" t="s">
        <v>5</v>
      </c>
      <c r="B79" s="92" t="s">
        <v>20</v>
      </c>
      <c r="C79" s="59"/>
      <c r="D79" s="123" t="s">
        <v>70</v>
      </c>
      <c r="E79" s="124"/>
      <c r="F79" s="124"/>
      <c r="G79" s="8"/>
    </row>
    <row r="80" spans="1:8" ht="30" customHeight="1" x14ac:dyDescent="0.35">
      <c r="A80" s="4"/>
      <c r="B80" s="59"/>
      <c r="C80" s="59"/>
      <c r="D80" s="134" t="s">
        <v>71</v>
      </c>
      <c r="E80" s="134"/>
      <c r="F80" s="134"/>
      <c r="G80" s="8"/>
    </row>
    <row r="81" spans="1:8" s="2" customFormat="1" ht="21.65" customHeight="1" x14ac:dyDescent="0.35">
      <c r="A81" s="1"/>
      <c r="B81" s="57"/>
      <c r="C81" s="57"/>
      <c r="D81" s="20"/>
      <c r="E81" s="20"/>
      <c r="F81" s="20"/>
      <c r="G81" s="87">
        <v>0</v>
      </c>
    </row>
    <row r="82" spans="1:8" x14ac:dyDescent="0.35">
      <c r="A82" s="4"/>
      <c r="B82" s="59"/>
      <c r="C82" s="59"/>
      <c r="D82" s="6"/>
      <c r="E82" s="6"/>
      <c r="F82" s="5"/>
      <c r="G82" s="8"/>
    </row>
    <row r="83" spans="1:8" ht="60.75" customHeight="1" x14ac:dyDescent="0.35">
      <c r="A83" s="92" t="s">
        <v>5</v>
      </c>
      <c r="B83" s="92" t="s">
        <v>21</v>
      </c>
      <c r="C83" s="59"/>
      <c r="D83" s="123" t="s">
        <v>89</v>
      </c>
      <c r="E83" s="124"/>
      <c r="F83" s="124"/>
      <c r="G83" s="8"/>
    </row>
    <row r="84" spans="1:8" x14ac:dyDescent="0.35">
      <c r="A84" s="4"/>
      <c r="B84" s="59"/>
      <c r="C84" s="59"/>
      <c r="D84" s="6"/>
      <c r="E84" s="6"/>
      <c r="F84" s="5"/>
      <c r="G84" s="8"/>
    </row>
    <row r="85" spans="1:8" s="2" customFormat="1" ht="21.65" customHeight="1" x14ac:dyDescent="0.35">
      <c r="A85" s="1"/>
      <c r="B85" s="57"/>
      <c r="C85" s="57"/>
      <c r="D85" s="44"/>
      <c r="E85" s="43" t="str">
        <f>IF(G85&gt;J862,"Forderung des Krankenhauses für 2019:","")</f>
        <v/>
      </c>
      <c r="F85" s="16"/>
      <c r="G85" s="25">
        <f>SUM(G81)*(-95.24)</f>
        <v>0</v>
      </c>
      <c r="H85" s="22"/>
    </row>
    <row r="86" spans="1:8" x14ac:dyDescent="0.35">
      <c r="A86" s="4"/>
      <c r="B86" s="28"/>
      <c r="C86" s="59"/>
      <c r="D86" s="4"/>
      <c r="E86" s="28"/>
      <c r="F86" s="5"/>
      <c r="G86" s="8"/>
    </row>
    <row r="87" spans="1:8" ht="25.25" customHeight="1" x14ac:dyDescent="0.35">
      <c r="A87" s="4"/>
      <c r="B87" s="59"/>
      <c r="C87" s="59"/>
      <c r="D87" s="6"/>
      <c r="E87" s="6"/>
      <c r="F87" s="59"/>
      <c r="G87" s="21"/>
    </row>
    <row r="88" spans="1:8" s="26" customFormat="1" ht="30" customHeight="1" x14ac:dyDescent="0.35">
      <c r="A88" s="121" t="s">
        <v>72</v>
      </c>
      <c r="B88" s="122"/>
      <c r="C88" s="122"/>
      <c r="D88" s="122"/>
      <c r="E88" s="122"/>
      <c r="F88" s="122"/>
      <c r="G88" s="48"/>
    </row>
    <row r="89" spans="1:8" ht="60" customHeight="1" x14ac:dyDescent="0.35">
      <c r="A89" s="92" t="s">
        <v>5</v>
      </c>
      <c r="B89" s="92" t="s">
        <v>38</v>
      </c>
      <c r="C89" s="59"/>
      <c r="D89" s="123" t="s">
        <v>73</v>
      </c>
      <c r="E89" s="124"/>
      <c r="F89" s="124"/>
      <c r="G89" s="8"/>
    </row>
    <row r="90" spans="1:8" x14ac:dyDescent="0.35">
      <c r="A90" s="4"/>
      <c r="B90" s="59"/>
      <c r="C90" s="59"/>
      <c r="D90" s="6"/>
      <c r="E90" s="6"/>
      <c r="F90" s="59"/>
      <c r="G90" s="8"/>
    </row>
    <row r="91" spans="1:8" s="2" customFormat="1" ht="21.65" customHeight="1" x14ac:dyDescent="0.35">
      <c r="A91" s="1"/>
      <c r="B91" s="57"/>
      <c r="C91" s="57"/>
      <c r="D91" s="102" t="s">
        <v>74</v>
      </c>
      <c r="E91" s="20"/>
      <c r="F91" s="57"/>
      <c r="G91" s="87">
        <v>0</v>
      </c>
    </row>
    <row r="92" spans="1:8" x14ac:dyDescent="0.35">
      <c r="A92" s="4"/>
      <c r="B92" s="59"/>
      <c r="C92" s="59"/>
      <c r="D92" s="6"/>
      <c r="E92" s="6"/>
      <c r="F92" s="59"/>
      <c r="G92" s="8"/>
    </row>
    <row r="93" spans="1:8" s="2" customFormat="1" ht="21.65" customHeight="1" x14ac:dyDescent="0.35">
      <c r="A93" s="1"/>
      <c r="B93" s="57"/>
      <c r="C93" s="57"/>
      <c r="D93" s="102" t="s">
        <v>75</v>
      </c>
      <c r="E93" s="20"/>
      <c r="F93" s="57"/>
      <c r="G93" s="87">
        <v>0</v>
      </c>
    </row>
    <row r="94" spans="1:8" x14ac:dyDescent="0.35">
      <c r="A94" s="4"/>
      <c r="B94" s="59"/>
      <c r="C94" s="59"/>
      <c r="D94" s="6"/>
      <c r="E94" s="6"/>
      <c r="F94" s="59"/>
      <c r="G94" s="8"/>
    </row>
    <row r="95" spans="1:8" ht="61.5" customHeight="1" x14ac:dyDescent="0.35">
      <c r="A95" s="92" t="s">
        <v>5</v>
      </c>
      <c r="B95" s="92" t="s">
        <v>39</v>
      </c>
      <c r="C95" s="59"/>
      <c r="D95" s="123" t="s">
        <v>90</v>
      </c>
      <c r="E95" s="124"/>
      <c r="F95" s="124"/>
      <c r="G95" s="8"/>
    </row>
    <row r="96" spans="1:8" x14ac:dyDescent="0.35">
      <c r="A96" s="4"/>
      <c r="B96" s="59"/>
      <c r="C96" s="59"/>
      <c r="D96" s="6"/>
      <c r="E96" s="6"/>
      <c r="F96" s="59"/>
      <c r="G96" s="8"/>
    </row>
    <row r="97" spans="1:8" s="2" customFormat="1" ht="21.65" customHeight="1" x14ac:dyDescent="0.35">
      <c r="A97" s="1"/>
      <c r="B97" s="57"/>
      <c r="C97" s="57"/>
      <c r="D97" s="44"/>
      <c r="E97" s="43" t="str">
        <f>IF(G97&gt;0,"Forderung des Krankenhauses für 2020:","")</f>
        <v/>
      </c>
      <c r="F97" s="57"/>
      <c r="G97" s="25">
        <f>SUM(G91)*(-104.26)</f>
        <v>0</v>
      </c>
      <c r="H97" s="22"/>
    </row>
    <row r="98" spans="1:8" x14ac:dyDescent="0.35">
      <c r="A98" s="4"/>
      <c r="B98" s="59"/>
      <c r="C98" s="59"/>
      <c r="D98" s="6"/>
      <c r="E98" s="6"/>
      <c r="F98" s="59"/>
      <c r="G98" s="21"/>
    </row>
    <row r="99" spans="1:8" ht="61.5" customHeight="1" x14ac:dyDescent="0.35">
      <c r="A99" s="92"/>
      <c r="B99" s="92"/>
      <c r="C99" s="59"/>
      <c r="D99" s="123" t="s">
        <v>91</v>
      </c>
      <c r="E99" s="124"/>
      <c r="F99" s="124"/>
      <c r="G99" s="8"/>
    </row>
    <row r="100" spans="1:8" x14ac:dyDescent="0.35">
      <c r="A100" s="4"/>
      <c r="B100" s="59"/>
      <c r="C100" s="59"/>
      <c r="D100" s="6"/>
      <c r="E100" s="6"/>
      <c r="F100" s="59"/>
      <c r="G100" s="8"/>
    </row>
    <row r="101" spans="1:8" s="2" customFormat="1" ht="21.65" customHeight="1" x14ac:dyDescent="0.35">
      <c r="A101" s="1"/>
      <c r="B101" s="57"/>
      <c r="C101" s="57"/>
      <c r="D101" s="44"/>
      <c r="E101" s="43" t="str">
        <f>IF(G101&gt;0,"Forderung des Krankenhauses für 2020:","")</f>
        <v/>
      </c>
      <c r="F101" s="57"/>
      <c r="G101" s="25">
        <f>SUM(G93)*(-208.52)</f>
        <v>0</v>
      </c>
      <c r="H101" s="22"/>
    </row>
    <row r="102" spans="1:8" x14ac:dyDescent="0.35">
      <c r="A102" s="4"/>
      <c r="B102" s="59"/>
      <c r="C102" s="59"/>
      <c r="D102" s="6"/>
      <c r="E102" s="6"/>
      <c r="F102" s="59"/>
      <c r="G102" s="8"/>
    </row>
    <row r="103" spans="1:8" s="2" customFormat="1" ht="34.25" customHeight="1" x14ac:dyDescent="0.35">
      <c r="A103" s="125" t="s">
        <v>37</v>
      </c>
      <c r="B103" s="125"/>
      <c r="C103" s="125"/>
      <c r="D103" s="125"/>
      <c r="E103" s="125"/>
      <c r="F103" s="125"/>
      <c r="G103" s="68"/>
    </row>
    <row r="104" spans="1:8" x14ac:dyDescent="0.35">
      <c r="A104" s="4"/>
      <c r="B104" s="28"/>
      <c r="C104" s="59"/>
      <c r="D104" s="4"/>
      <c r="E104" s="28"/>
      <c r="F104" s="59"/>
      <c r="G104" s="8"/>
    </row>
    <row r="105" spans="1:8" x14ac:dyDescent="0.35">
      <c r="A105" s="4"/>
      <c r="B105" s="28"/>
      <c r="C105" s="59"/>
      <c r="D105" s="4"/>
      <c r="E105" s="28"/>
      <c r="F105" s="59"/>
      <c r="G105" s="8"/>
    </row>
    <row r="106" spans="1:8" s="11" customFormat="1" ht="20" customHeight="1" x14ac:dyDescent="0.35">
      <c r="A106" s="92" t="s">
        <v>22</v>
      </c>
      <c r="B106" s="92"/>
      <c r="C106" s="91" t="s">
        <v>30</v>
      </c>
      <c r="D106" s="9"/>
      <c r="E106" s="10"/>
      <c r="F106" s="10"/>
      <c r="G106" s="8"/>
    </row>
    <row r="107" spans="1:8" s="33" customFormat="1" x14ac:dyDescent="0.35">
      <c r="A107" s="29"/>
      <c r="B107" s="30"/>
      <c r="C107" s="30"/>
      <c r="D107" s="31"/>
      <c r="E107" s="31"/>
      <c r="F107" s="30"/>
      <c r="G107" s="32"/>
    </row>
    <row r="108" spans="1:8" s="2" customFormat="1" ht="18.5" customHeight="1" x14ac:dyDescent="0.35">
      <c r="A108" s="1"/>
      <c r="B108" s="57"/>
      <c r="C108" s="59" t="s">
        <v>7</v>
      </c>
      <c r="D108" s="103" t="s">
        <v>82</v>
      </c>
      <c r="E108" s="17"/>
      <c r="F108" s="57"/>
      <c r="G108" s="88"/>
    </row>
    <row r="109" spans="1:8" s="33" customFormat="1" x14ac:dyDescent="0.35">
      <c r="A109" s="29"/>
      <c r="B109" s="30"/>
      <c r="C109" s="50"/>
      <c r="D109" s="126"/>
      <c r="E109" s="127"/>
      <c r="F109" s="127"/>
      <c r="G109" s="32"/>
    </row>
    <row r="110" spans="1:8" s="33" customFormat="1" x14ac:dyDescent="0.35">
      <c r="A110" s="29"/>
      <c r="B110" s="30"/>
      <c r="C110" s="50"/>
      <c r="D110" s="106" t="s">
        <v>80</v>
      </c>
      <c r="E110" s="105"/>
      <c r="F110" s="105"/>
      <c r="G110" s="32"/>
    </row>
    <row r="111" spans="1:8" s="33" customFormat="1" x14ac:dyDescent="0.35">
      <c r="A111" s="29"/>
      <c r="B111" s="30"/>
      <c r="C111" s="50"/>
      <c r="D111" s="126"/>
      <c r="E111" s="127"/>
      <c r="F111" s="127"/>
      <c r="G111" s="32"/>
    </row>
    <row r="112" spans="1:8" x14ac:dyDescent="0.35">
      <c r="A112" s="92"/>
      <c r="B112" s="92"/>
      <c r="C112" s="59" t="s">
        <v>11</v>
      </c>
      <c r="D112" s="123" t="s">
        <v>83</v>
      </c>
      <c r="E112" s="124"/>
      <c r="F112" s="58"/>
      <c r="G112" s="8"/>
    </row>
    <row r="113" spans="1:7" s="2" customFormat="1" ht="19.5" customHeight="1" x14ac:dyDescent="0.35">
      <c r="A113" s="1"/>
      <c r="B113" s="57"/>
      <c r="C113" s="57"/>
      <c r="D113" s="20" t="s">
        <v>81</v>
      </c>
      <c r="E113" s="20"/>
      <c r="F113" s="57"/>
      <c r="G113" s="25">
        <f>-G15</f>
        <v>0</v>
      </c>
    </row>
    <row r="114" spans="1:7" ht="25" customHeight="1" x14ac:dyDescent="0.35">
      <c r="A114" s="4"/>
      <c r="B114" s="59"/>
      <c r="C114" s="59"/>
      <c r="D114" s="6"/>
      <c r="E114" s="6"/>
      <c r="F114" s="5"/>
      <c r="G114" s="8"/>
    </row>
    <row r="115" spans="1:7" x14ac:dyDescent="0.35">
      <c r="A115" s="92"/>
      <c r="B115" s="92"/>
      <c r="C115" s="103" t="s">
        <v>12</v>
      </c>
      <c r="D115" s="123" t="s">
        <v>84</v>
      </c>
      <c r="E115" s="124"/>
      <c r="F115" s="58"/>
      <c r="G115" s="8"/>
    </row>
    <row r="116" spans="1:7" s="2" customFormat="1" ht="31" customHeight="1" x14ac:dyDescent="0.35">
      <c r="A116" s="1"/>
      <c r="B116" s="57"/>
      <c r="C116" s="57"/>
      <c r="D116" s="107" t="s">
        <v>92</v>
      </c>
      <c r="E116" s="20"/>
      <c r="F116" s="57"/>
      <c r="G116" s="25"/>
    </row>
    <row r="117" spans="1:7" x14ac:dyDescent="0.35">
      <c r="A117" s="4"/>
      <c r="B117" s="59"/>
      <c r="C117" s="59"/>
      <c r="D117" s="6"/>
      <c r="E117" s="6"/>
      <c r="F117" s="59"/>
      <c r="G117" s="8"/>
    </row>
    <row r="118" spans="1:7" s="33" customFormat="1" x14ac:dyDescent="0.35">
      <c r="A118" s="29"/>
      <c r="B118" s="30"/>
      <c r="C118" s="50"/>
      <c r="D118" s="106" t="s">
        <v>85</v>
      </c>
      <c r="E118" s="105"/>
      <c r="F118" s="105"/>
      <c r="G118" s="32"/>
    </row>
    <row r="119" spans="1:7" x14ac:dyDescent="0.35">
      <c r="A119" s="4"/>
      <c r="B119" s="59"/>
      <c r="C119" s="59"/>
      <c r="D119" s="6"/>
      <c r="E119" s="6"/>
      <c r="F119" s="59"/>
      <c r="G119" s="8"/>
    </row>
    <row r="120" spans="1:7" x14ac:dyDescent="0.35">
      <c r="A120" s="92"/>
      <c r="B120" s="92"/>
      <c r="C120" s="59"/>
      <c r="D120" s="123" t="s">
        <v>86</v>
      </c>
      <c r="E120" s="124"/>
      <c r="F120" s="58"/>
      <c r="G120" s="8"/>
    </row>
    <row r="121" spans="1:7" s="2" customFormat="1" ht="19" customHeight="1" x14ac:dyDescent="0.35">
      <c r="A121" s="1"/>
      <c r="B121" s="57"/>
      <c r="C121" s="59"/>
      <c r="D121" s="103"/>
      <c r="E121" s="17"/>
      <c r="F121" s="57"/>
      <c r="G121" s="25"/>
    </row>
    <row r="122" spans="1:7" x14ac:dyDescent="0.35">
      <c r="A122" s="4"/>
      <c r="B122" s="59"/>
      <c r="C122" s="59"/>
      <c r="D122" s="6"/>
      <c r="E122" s="6"/>
      <c r="F122" s="59"/>
      <c r="G122" s="8"/>
    </row>
    <row r="123" spans="1:7" x14ac:dyDescent="0.35">
      <c r="A123" s="4"/>
      <c r="B123" s="59"/>
      <c r="C123" s="59"/>
      <c r="D123" s="6"/>
      <c r="E123" s="6"/>
      <c r="F123" s="59"/>
      <c r="G123" s="8"/>
    </row>
    <row r="124" spans="1:7" s="11" customFormat="1" ht="20" customHeight="1" x14ac:dyDescent="0.35">
      <c r="A124" s="92" t="s">
        <v>23</v>
      </c>
      <c r="B124" s="19"/>
      <c r="C124" s="91" t="s">
        <v>42</v>
      </c>
      <c r="D124" s="9"/>
      <c r="E124" s="10"/>
      <c r="F124" s="10"/>
      <c r="G124" s="8"/>
    </row>
    <row r="125" spans="1:7" x14ac:dyDescent="0.35">
      <c r="A125" s="4"/>
      <c r="B125" s="59"/>
      <c r="C125" s="59"/>
      <c r="D125" s="6"/>
      <c r="E125" s="6"/>
      <c r="F125" s="59"/>
      <c r="G125" s="8"/>
    </row>
    <row r="126" spans="1:7" s="2" customFormat="1" ht="18.5" customHeight="1" x14ac:dyDescent="0.35">
      <c r="A126" s="1"/>
      <c r="B126" s="57"/>
      <c r="C126" s="57"/>
      <c r="D126" s="103" t="s">
        <v>76</v>
      </c>
      <c r="E126" s="17"/>
      <c r="F126" s="57"/>
      <c r="G126" s="88"/>
    </row>
    <row r="127" spans="1:7" x14ac:dyDescent="0.35">
      <c r="A127" s="4"/>
      <c r="B127" s="59"/>
      <c r="C127" s="59"/>
      <c r="D127" s="104" t="s">
        <v>77</v>
      </c>
      <c r="E127" s="6"/>
      <c r="F127" s="59"/>
      <c r="G127" s="8"/>
    </row>
    <row r="128" spans="1:7" x14ac:dyDescent="0.35">
      <c r="A128" s="4"/>
      <c r="B128" s="59"/>
      <c r="C128" s="59"/>
      <c r="D128" s="6"/>
      <c r="E128" s="6"/>
      <c r="F128" s="59"/>
      <c r="G128" s="8"/>
    </row>
    <row r="129" spans="1:7" x14ac:dyDescent="0.35">
      <c r="A129" s="4"/>
      <c r="B129" s="59"/>
      <c r="C129" s="59"/>
      <c r="D129" s="6"/>
      <c r="E129" s="6"/>
      <c r="F129" s="59"/>
      <c r="G129" s="8"/>
    </row>
    <row r="130" spans="1:7" ht="20" customHeight="1" x14ac:dyDescent="0.35">
      <c r="A130" s="94"/>
      <c r="B130" s="142" t="s">
        <v>78</v>
      </c>
      <c r="C130" s="142"/>
      <c r="D130" s="142"/>
      <c r="E130" s="34"/>
      <c r="F130" s="66"/>
      <c r="G130" s="8"/>
    </row>
    <row r="131" spans="1:7" ht="15" customHeight="1" x14ac:dyDescent="0.35">
      <c r="A131" s="4"/>
      <c r="B131" s="59"/>
      <c r="C131" s="59"/>
      <c r="D131" s="35"/>
      <c r="E131" s="45"/>
      <c r="F131" s="45"/>
      <c r="G131" s="8"/>
    </row>
    <row r="132" spans="1:7" ht="24.65" customHeight="1" x14ac:dyDescent="0.35">
      <c r="A132" s="4"/>
      <c r="B132" s="59"/>
      <c r="C132" s="59"/>
      <c r="D132" s="143"/>
      <c r="E132" s="140"/>
      <c r="F132" s="141"/>
      <c r="G132" s="8"/>
    </row>
    <row r="133" spans="1:7" ht="15" customHeight="1" x14ac:dyDescent="0.35">
      <c r="A133" s="4"/>
      <c r="B133" s="59"/>
      <c r="C133" s="59"/>
      <c r="D133" s="36" t="s">
        <v>24</v>
      </c>
      <c r="E133" s="36"/>
      <c r="F133" s="45"/>
      <c r="G133" s="8"/>
    </row>
    <row r="134" spans="1:7" ht="15" customHeight="1" x14ac:dyDescent="0.35">
      <c r="A134" s="4"/>
      <c r="B134" s="59"/>
      <c r="C134" s="59"/>
      <c r="D134" s="35"/>
      <c r="E134" s="45"/>
      <c r="F134" s="45"/>
      <c r="G134" s="8"/>
    </row>
    <row r="135" spans="1:7" ht="24.65" customHeight="1" x14ac:dyDescent="0.35">
      <c r="A135" s="4"/>
      <c r="B135" s="59"/>
      <c r="C135" s="59"/>
      <c r="D135" s="143"/>
      <c r="E135" s="140"/>
      <c r="F135" s="141"/>
      <c r="G135" s="8"/>
    </row>
    <row r="136" spans="1:7" ht="15" customHeight="1" x14ac:dyDescent="0.35">
      <c r="A136" s="4"/>
      <c r="B136" s="59"/>
      <c r="C136" s="59"/>
      <c r="D136" s="36" t="s">
        <v>25</v>
      </c>
      <c r="E136" s="36"/>
      <c r="F136" s="45"/>
      <c r="G136" s="8"/>
    </row>
    <row r="137" spans="1:7" ht="15" customHeight="1" x14ac:dyDescent="0.35">
      <c r="A137" s="4"/>
      <c r="B137" s="59"/>
      <c r="C137" s="59"/>
      <c r="D137" s="35"/>
      <c r="E137" s="45"/>
      <c r="F137" s="45"/>
      <c r="G137" s="8"/>
    </row>
    <row r="138" spans="1:7" ht="24.65" customHeight="1" x14ac:dyDescent="0.35">
      <c r="A138" s="4"/>
      <c r="B138" s="59"/>
      <c r="C138" s="59"/>
      <c r="D138" s="139"/>
      <c r="E138" s="140"/>
      <c r="F138" s="141"/>
      <c r="G138" s="8"/>
    </row>
    <row r="139" spans="1:7" ht="15" customHeight="1" x14ac:dyDescent="0.35">
      <c r="A139" s="4"/>
      <c r="B139" s="59"/>
      <c r="C139" s="59"/>
      <c r="D139" s="36" t="s">
        <v>26</v>
      </c>
      <c r="E139" s="36"/>
      <c r="F139" s="45"/>
      <c r="G139" s="8"/>
    </row>
    <row r="140" spans="1:7" ht="15" customHeight="1" x14ac:dyDescent="0.35">
      <c r="A140" s="4"/>
      <c r="B140" s="59"/>
      <c r="C140" s="59"/>
      <c r="D140" s="35"/>
      <c r="E140" s="45"/>
      <c r="F140" s="45"/>
      <c r="G140" s="8"/>
    </row>
    <row r="141" spans="1:7" ht="20" customHeight="1" x14ac:dyDescent="0.35">
      <c r="A141" s="94"/>
      <c r="B141" s="142" t="s">
        <v>79</v>
      </c>
      <c r="C141" s="142"/>
      <c r="D141" s="142"/>
      <c r="E141" s="34"/>
      <c r="F141" s="66"/>
      <c r="G141" s="8"/>
    </row>
    <row r="142" spans="1:7" ht="15" customHeight="1" x14ac:dyDescent="0.35">
      <c r="A142" s="4"/>
      <c r="B142" s="59"/>
      <c r="C142" s="59"/>
      <c r="D142" s="35"/>
      <c r="E142" s="45"/>
      <c r="F142" s="45"/>
      <c r="G142" s="8"/>
    </row>
    <row r="143" spans="1:7" ht="24.65" customHeight="1" x14ac:dyDescent="0.35">
      <c r="A143" s="4"/>
      <c r="B143" s="59"/>
      <c r="C143" s="59"/>
      <c r="D143" s="143"/>
      <c r="E143" s="140"/>
      <c r="F143" s="141"/>
      <c r="G143" s="8"/>
    </row>
    <row r="144" spans="1:7" ht="15" customHeight="1" x14ac:dyDescent="0.35">
      <c r="A144" s="4"/>
      <c r="B144" s="59"/>
      <c r="C144" s="59"/>
      <c r="D144" s="36" t="s">
        <v>27</v>
      </c>
      <c r="E144" s="36"/>
      <c r="F144" s="45"/>
      <c r="G144" s="8"/>
    </row>
    <row r="145" spans="1:7" ht="5" customHeight="1" x14ac:dyDescent="0.35">
      <c r="A145" s="4"/>
      <c r="B145" s="61"/>
      <c r="C145" s="61"/>
      <c r="D145" s="38"/>
      <c r="E145" s="38"/>
      <c r="F145" s="37"/>
      <c r="G145" s="8"/>
    </row>
    <row r="146" spans="1:7" x14ac:dyDescent="0.35">
      <c r="A146" s="4"/>
      <c r="B146" s="61"/>
      <c r="C146" s="61"/>
      <c r="D146" s="38"/>
      <c r="E146" s="38"/>
      <c r="F146" s="37"/>
      <c r="G146" s="8"/>
    </row>
    <row r="147" spans="1:7" ht="22.25" customHeight="1" x14ac:dyDescent="0.35">
      <c r="A147" s="4"/>
      <c r="B147" s="144"/>
      <c r="C147" s="145"/>
      <c r="D147" s="146"/>
      <c r="E147" s="6"/>
      <c r="F147" s="37"/>
      <c r="G147" s="8"/>
    </row>
    <row r="148" spans="1:7" x14ac:dyDescent="0.35">
      <c r="A148" s="4"/>
      <c r="B148" s="24" t="s">
        <v>28</v>
      </c>
      <c r="C148" s="57"/>
      <c r="D148" s="57"/>
      <c r="E148" s="38"/>
      <c r="F148" s="37"/>
      <c r="G148" s="8"/>
    </row>
    <row r="149" spans="1:7" x14ac:dyDescent="0.35">
      <c r="A149" s="4"/>
      <c r="B149" s="24"/>
      <c r="C149" s="57"/>
      <c r="D149" s="57"/>
      <c r="E149" s="38"/>
      <c r="F149" s="37"/>
      <c r="G149" s="8"/>
    </row>
    <row r="150" spans="1:7" x14ac:dyDescent="0.35">
      <c r="A150" s="4"/>
      <c r="B150" s="61"/>
      <c r="C150" s="61"/>
      <c r="D150" s="38"/>
      <c r="E150" s="38"/>
      <c r="F150" s="37"/>
      <c r="G150" s="8"/>
    </row>
    <row r="151" spans="1:7" x14ac:dyDescent="0.35">
      <c r="A151" s="4"/>
      <c r="B151" s="61"/>
      <c r="C151" s="62"/>
      <c r="D151" s="39"/>
      <c r="E151" s="38"/>
      <c r="F151" s="37"/>
      <c r="G151" s="8"/>
    </row>
    <row r="152" spans="1:7" x14ac:dyDescent="0.35">
      <c r="A152" s="4"/>
      <c r="B152" s="61"/>
      <c r="C152" s="62"/>
      <c r="D152" s="39"/>
      <c r="E152" s="38"/>
      <c r="F152" s="37"/>
      <c r="G152" s="8"/>
    </row>
    <row r="153" spans="1:7" ht="21" customHeight="1" x14ac:dyDescent="0.35">
      <c r="A153" s="4"/>
      <c r="B153" s="61"/>
      <c r="C153" s="7"/>
      <c r="D153" s="49"/>
      <c r="E153" s="137" t="s">
        <v>29</v>
      </c>
      <c r="F153" s="137"/>
      <c r="G153" s="137"/>
    </row>
    <row r="154" spans="1:7" ht="29" customHeight="1" x14ac:dyDescent="0.35">
      <c r="A154" s="4"/>
      <c r="B154" s="61"/>
      <c r="C154" s="62"/>
      <c r="D154" s="39"/>
      <c r="E154" s="138"/>
      <c r="F154" s="138"/>
      <c r="G154" s="138"/>
    </row>
    <row r="155" spans="1:7" x14ac:dyDescent="0.3">
      <c r="B155" s="95" t="s">
        <v>44</v>
      </c>
    </row>
  </sheetData>
  <sheetProtection algorithmName="SHA-512" hashValue="awqd2ik3xc35xKh1MpOoauuia6GTpmnQm6Bgldn8vfb4gimuKF7oFZMGK/dK44J2J+vRbMJ6xIULuHEBpssZwQ==" saltValue="ZMyFw7989eBedCvBeWw10A==" spinCount="100000" sheet="1" objects="1" scenarios="1"/>
  <protectedRanges>
    <protectedRange sqref="G3 D6 D9 G15 G22 B147 G26 G34 G37 G40 G43 G62 G72 G81 G91 D132 D135 D138 D143 G93 G126 G108 G113 G116 G121" name="Bereich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s>
  <mergeCells count="56">
    <mergeCell ref="D111:F111"/>
    <mergeCell ref="D112:E112"/>
    <mergeCell ref="D115:E115"/>
    <mergeCell ref="D120:E120"/>
    <mergeCell ref="C1:F1"/>
    <mergeCell ref="C5:F5"/>
    <mergeCell ref="D6:F6"/>
    <mergeCell ref="D7:F7"/>
    <mergeCell ref="D8:F8"/>
    <mergeCell ref="D42:E42"/>
    <mergeCell ref="A69:F69"/>
    <mergeCell ref="D71:F71"/>
    <mergeCell ref="D61:F61"/>
    <mergeCell ref="D74:F74"/>
    <mergeCell ref="A50:F50"/>
    <mergeCell ref="A56:F56"/>
    <mergeCell ref="A52:F52"/>
    <mergeCell ref="A54:F54"/>
    <mergeCell ref="D70:F70"/>
    <mergeCell ref="D64:F64"/>
    <mergeCell ref="E153:G154"/>
    <mergeCell ref="D138:F138"/>
    <mergeCell ref="B141:D141"/>
    <mergeCell ref="D143:F143"/>
    <mergeCell ref="B147:D147"/>
    <mergeCell ref="D135:F135"/>
    <mergeCell ref="D132:F132"/>
    <mergeCell ref="D58:F58"/>
    <mergeCell ref="D80:F80"/>
    <mergeCell ref="A88:F88"/>
    <mergeCell ref="B130:D130"/>
    <mergeCell ref="D60:F60"/>
    <mergeCell ref="D9:F9"/>
    <mergeCell ref="D10:F10"/>
    <mergeCell ref="D20:F20"/>
    <mergeCell ref="D45:F46"/>
    <mergeCell ref="D25:F25"/>
    <mergeCell ref="D22:F22"/>
    <mergeCell ref="D34:F34"/>
    <mergeCell ref="D39:F39"/>
    <mergeCell ref="D14:E14"/>
    <mergeCell ref="D24:F24"/>
    <mergeCell ref="D28:F28"/>
    <mergeCell ref="D33:F33"/>
    <mergeCell ref="D19:F19"/>
    <mergeCell ref="D32:F32"/>
    <mergeCell ref="D21:F21"/>
    <mergeCell ref="D36:F36"/>
    <mergeCell ref="A78:F78"/>
    <mergeCell ref="D89:F89"/>
    <mergeCell ref="D99:F99"/>
    <mergeCell ref="A103:F103"/>
    <mergeCell ref="D109:F109"/>
    <mergeCell ref="D79:F79"/>
    <mergeCell ref="D83:F83"/>
    <mergeCell ref="D95:F95"/>
  </mergeCells>
  <dataValidations count="18">
    <dataValidation type="whole" operator="lessThanOrEqual" allowBlank="1" showInputMessage="1" showErrorMessage="1" error="Hier muss ein negativer Wert eingetragen werden." prompt="negativer Wert" sqref="G91 G81 G72 G62 G93" xr:uid="{00000000-0002-0000-0200-000000000000}">
      <formula1>0</formula1>
    </dataValidation>
    <dataValidation type="decimal" operator="lessThanOrEqual" allowBlank="1" showInputMessage="1" showErrorMessage="1" prompt="Betrag wird automatisch ermittelt" sqref="G77" xr:uid="{00000000-0002-0000-0200-000001000000}">
      <formula1>0</formula1>
    </dataValidation>
    <dataValidation type="decimal" operator="greaterThan" showInputMessage="1" showErrorMessage="1" error="Hier muss ein positiver Wert eingegeben werden." promptTitle="Erlöse" prompt="Betrag bitte nicht auf- oder abrunden" sqref="G22" xr:uid="{00000000-0002-0000-0200-000002000000}">
      <formula1>0</formula1>
    </dataValidation>
    <dataValidation type="decimal" allowBlank="1" showInputMessage="1" showErrorMessage="1" promptTitle="Erlöse individuell" prompt="Wert kann positiv oder negativ sein_x000a_(Betrag bitte nicht auf- oder abrunden)" sqref="G26" xr:uid="{00000000-0002-0000-0200-000003000000}">
      <formula1>-10000000</formula1>
      <formula2>10000000</formula2>
    </dataValidation>
    <dataValidation type="whole" operator="greaterThan" allowBlank="1" showInputMessage="1" showErrorMessage="1" promptTitle="Fallzahl" sqref="G34" xr:uid="{00000000-0002-0000-0200-000004000000}">
      <formula1>0</formula1>
    </dataValidation>
    <dataValidation type="whole" operator="greaterThanOrEqual" allowBlank="1" showInputMessage="1" showErrorMessage="1" sqref="G40 G37" xr:uid="{00000000-0002-0000-0200-000005000000}">
      <formula1>0</formula1>
    </dataValidation>
    <dataValidation type="decimal" operator="greaterThan" showInputMessage="1" showErrorMessage="1" error="Hier muss ein positiver Betrag eingetragen werden." promptTitle="abgeführter Gesamtbetrag" prompt="Betrag bitte nicht auf- oder abrunden" sqref="G43" xr:uid="{00000000-0002-0000-0200-000006000000}">
      <formula1>0</formula1>
    </dataValidation>
    <dataValidation type="decimal" operator="notEqual" showInputMessage="1" showErrorMessage="1" promptTitle="Saldo" prompt="Betrag wird automatisch ermittelt" sqref="G47" xr:uid="{00000000-0002-0000-0200-000007000000}">
      <formula1>0</formula1>
    </dataValidation>
    <dataValidation type="decimal" operator="greaterThan" showInputMessage="1" showErrorMessage="1" error="Es muss ein positiver Wert eingetragen werden." promptTitle="Einnahmen des KH" prompt="Betrag bitte nicht auf- oder abrunden" sqref="G15" xr:uid="{00000000-0002-0000-0200-000008000000}">
      <formula1>0</formula1>
    </dataValidation>
    <dataValidation type="whole" operator="greaterThan" showInputMessage="1" showErrorMessage="1" prompt="9-stellige Krankenhaus-IK-Nummer" sqref="D9:F9" xr:uid="{00000000-0002-0000-0200-000009000000}">
      <formula1>1</formula1>
    </dataValidation>
    <dataValidation type="whole" allowBlank="1" showInputMessage="1" showErrorMessage="1" prompt="Ziffer zwischen 5001 bis 5999" sqref="G3" xr:uid="{00000000-0002-0000-0200-00000A000000}">
      <formula1>5000</formula1>
      <formula2>5999</formula2>
    </dataValidation>
    <dataValidation showInputMessage="1" showErrorMessage="1" sqref="D6:F6" xr:uid="{00000000-0002-0000-0200-00000B000000}"/>
    <dataValidation operator="notEqual" showInputMessage="1" showErrorMessage="1" promptTitle="Gesamterlöse" prompt="Betrag wird automatisch ermittelt" sqref="G29" xr:uid="{00000000-0002-0000-0200-00000C000000}"/>
    <dataValidation type="decimal" operator="greaterThan" showErrorMessage="1" error="Es muss ein positiver Wert eingetragen werden." sqref="G126 G108" xr:uid="{00000000-0002-0000-0200-00000D000000}">
      <formula1>0</formula1>
    </dataValidation>
    <dataValidation type="decimal" operator="lessThan" showInputMessage="1" showErrorMessage="1" error="Hier muss ein negativer Betrag eingetragen werden." prompt="Betrag aus A. mit umgekehrtem Vorzeichen" sqref="G113" xr:uid="{00000000-0002-0000-0200-00000E000000}">
      <formula1>0</formula1>
    </dataValidation>
    <dataValidation type="decimal" showErrorMessage="1" error="Hier muss ein negativer Betrag eingetragen werden." prompt="_x000a_" sqref="G116" xr:uid="{00000000-0002-0000-0200-00000F000000}">
      <formula1>-1000000000</formula1>
      <formula2>1000000000</formula2>
    </dataValidation>
    <dataValidation type="decimal" showErrorMessage="1" error="Es muss ein positiver Wert eingetragen werden." sqref="G121" xr:uid="{00000000-0002-0000-0200-000010000000}">
      <formula1>-1000000000</formula1>
      <formula2>1000000000</formula2>
    </dataValidation>
    <dataValidation type="decimal" operator="greaterThanOrEqual" allowBlank="1" showInputMessage="1" showErrorMessage="1" prompt="Betrag wird automatisch ermittelt" sqref="G66 G97 G101 G85 G76" xr:uid="{00000000-0002-0000-0200-000011000000}">
      <formula1>0</formula1>
    </dataValidation>
  </dataValidations>
  <pageMargins left="0.59055118110236227" right="0.59055118110236227" top="0.98425196850393704" bottom="0.78740157480314965" header="0.39370078740157483" footer="0.39370078740157483"/>
  <pageSetup paperSize="9" scale="90" fitToHeight="2" orientation="portrait" r:id="rId3"/>
  <headerFooter>
    <oddHeader>&amp;L&amp;8   Ausgleichsfonds nach §17 a KHG
   bei der Krankenhausgesellschaft NRW  Humboldtstraße 31, 40237 Düsseldorf&amp;R&amp;"-,Fett"&amp;8Frist: 31.07.2022</oddHeader>
    <oddFooter xml:space="preserve">&amp;L&amp;9Muster 1b&amp;R&amp;9&amp;P von &amp;N    </oddFooter>
  </headerFooter>
  <rowBreaks count="6" manualBreakCount="6">
    <brk id="30" max="6" man="1"/>
    <brk id="48" max="16383" man="1"/>
    <brk id="67" max="6" man="1"/>
    <brk id="86" max="6" man="1"/>
    <brk id="103" max="16383" man="1"/>
    <brk id="128" max="6"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2022-04-20T08:53:45Z</cp:lastPrinted>
  <dcterms:created xsi:type="dcterms:W3CDTF">2012-02-03T10:46:54Z</dcterms:created>
  <dcterms:modified xsi:type="dcterms:W3CDTF">2022-04-20T08:53:49Z</dcterms:modified>
</cp:coreProperties>
</file>