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showInkAnnotation="0" defaultThemeVersion="124226"/>
  <mc:AlternateContent xmlns:mc="http://schemas.openxmlformats.org/markup-compatibility/2006">
    <mc:Choice Requires="x15">
      <x15ac:absPath xmlns:x15ac="http://schemas.microsoft.com/office/spreadsheetml/2010/11/ac" url="U:\Projekte\Ausbildung_§17a\A-Verfahren\f_WJ_2021\Muster\Dokumente für Homepage\"/>
    </mc:Choice>
  </mc:AlternateContent>
  <xr:revisionPtr revIDLastSave="0" documentId="13_ncr:1_{B1098180-4977-4118-BD10-55CF85E91A20}" xr6:coauthVersionLast="47" xr6:coauthVersionMax="47" xr10:uidLastSave="{00000000-0000-0000-0000-000000000000}"/>
  <workbookProtection workbookPassword="D80E" lockStructure="1"/>
  <bookViews>
    <workbookView xWindow="-110" yWindow="-110" windowWidth="34620" windowHeight="14020" activeTab="2" xr2:uid="{00000000-000D-0000-FFFF-FFFF00000000}"/>
  </bookViews>
  <sheets>
    <sheet name="Hinweis" sheetId="6" r:id="rId1"/>
    <sheet name="Deckblatt" sheetId="5" r:id="rId2"/>
    <sheet name="Muster 2" sheetId="4" r:id="rId3"/>
  </sheets>
  <definedNames>
    <definedName name="_xlnm.Print_Area" localSheetId="1">Deckblatt!$A$1:$G$23</definedName>
    <definedName name="_xlnm.Print_Area" localSheetId="2">'Muster 2'!$A$1:$G$113</definedName>
    <definedName name="_xlnm.Print_Titles" localSheetId="2">'Muster 2'!$1:$4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2" i="4" l="1"/>
  <c r="G85" i="4" l="1"/>
  <c r="E85" i="4" s="1"/>
  <c r="G81" i="4"/>
  <c r="E81" i="4" s="1"/>
  <c r="G70" i="4"/>
  <c r="E70" i="4" s="1"/>
  <c r="G61" i="4"/>
  <c r="E61" i="4"/>
  <c r="G51" i="4"/>
  <c r="E51" i="4" s="1"/>
  <c r="F22" i="4"/>
  <c r="F18" i="4"/>
  <c r="E32" i="4" l="1"/>
</calcChain>
</file>

<file path=xl/sharedStrings.xml><?xml version="1.0" encoding="utf-8"?>
<sst xmlns="http://schemas.openxmlformats.org/spreadsheetml/2006/main" count="73" uniqueCount="70">
  <si>
    <r>
      <rPr>
        <u/>
        <sz val="11"/>
        <color indexed="8"/>
        <rFont val="Calibri"/>
        <family val="2"/>
      </rPr>
      <t>KHID</t>
    </r>
    <r>
      <rPr>
        <sz val="11"/>
        <color theme="1"/>
        <rFont val="Calibri"/>
        <family val="2"/>
        <scheme val="minor"/>
      </rPr>
      <t xml:space="preserve">:   
</t>
    </r>
  </si>
  <si>
    <t>(Name des Krankenhauses)</t>
  </si>
  <si>
    <t>(IK-Nr. des Krankenhauses)</t>
  </si>
  <si>
    <t>Erlöse und Fallzahlen aus den in Rechnung gestellten Ausbildungszuschlägen</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</si>
  <si>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</si>
  <si>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</si>
  <si>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</si>
  <si>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</si>
  <si>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</si>
  <si>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</si>
  <si>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</si>
  <si>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</si>
  <si>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</si>
  <si>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</si>
  <si>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</si>
  <si>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</si>
  <si>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</si>
  <si>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</si>
  <si>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Ort, Datum</t>
  </si>
  <si>
    <t>Unterschrift des gesetzlichen Vertreters des Krankenhausträgers</t>
  </si>
  <si>
    <t>(Muster 2)</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</si>
  <si>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</si>
  <si>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t xml:space="preserve">Nur die grau hinterlegten Felder können befüllt werden. </t>
  </si>
  <si>
    <r>
      <t>Hinweis</t>
    </r>
    <r>
      <rPr>
        <b/>
        <sz val="12"/>
        <color indexed="8"/>
        <rFont val="Calibri"/>
        <family val="2"/>
      </rPr>
      <t>:</t>
    </r>
  </si>
  <si>
    <r>
      <t xml:space="preserve">Aufstellung des </t>
    </r>
    <r>
      <rPr>
        <b/>
        <u/>
        <sz val="16"/>
        <color indexed="8"/>
        <rFont val="Calibri"/>
        <family val="2"/>
      </rPr>
      <t>nicht ausbildenden</t>
    </r>
    <r>
      <rPr>
        <b/>
        <sz val="16"/>
        <color indexed="8"/>
        <rFont val="Calibri"/>
        <family val="2"/>
      </rPr>
      <t xml:space="preserve"> Krankenhauses</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</si>
  <si>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</si>
  <si>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</si>
  <si>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t>12.</t>
  </si>
  <si>
    <t>13.</t>
  </si>
  <si>
    <t>bei der Krankenhausgesellschaft NRW e.V. Humboldtstraße 31, 40237 Düsseldorf</t>
  </si>
  <si>
    <t>Wir bitten um Übersendung eines Originaldokuments!</t>
  </si>
  <si>
    <t xml:space="preserve">Vorjahr 2017
</t>
  </si>
  <si>
    <t xml:space="preserve">Ausgleichsfonds nach § 17a KHG </t>
  </si>
  <si>
    <t>Die nachfolgende Aufstellung ist von Ihrem Abschlussprüfer zu bestätigen. Dieser erteilt in Erweiterung des Prüfungsauftrags einen gesonderten, der KGNW vorzulegenden Vermerk entsprechend § 17a Abs. 7 Satz 2 KHG.</t>
  </si>
  <si>
    <t xml:space="preserve">Vorjahr 2018
</t>
  </si>
  <si>
    <t>(Bereits in Vorjahren gemeldete Korrekturfälle für das Jahr 2017 dürfen nicht erneut angegeben werden!)</t>
  </si>
  <si>
    <t xml:space="preserve">Vorjahr 2019
</t>
  </si>
  <si>
    <t>für das abgelaufene Budgetjahr 2021</t>
  </si>
  <si>
    <t>Budgetjahr 2021</t>
  </si>
  <si>
    <t>Aufstellung
über die in Rechnung gestellten Ausbildungszuschläge 
für das Jahr 2021
für das Krankenhaus</t>
  </si>
  <si>
    <t xml:space="preserve">Erlöse aus dem abgerechneten landeseinheitlichen Ausbildungszuschlag 2021 in Höhe von 88,06 € 
</t>
  </si>
  <si>
    <r>
      <t xml:space="preserve"> - </t>
    </r>
    <r>
      <rPr>
        <b/>
        <u/>
        <sz val="11"/>
        <color indexed="8"/>
        <rFont val="Calibri"/>
        <family val="2"/>
      </rPr>
      <t>ohne</t>
    </r>
    <r>
      <rPr>
        <sz val="11"/>
        <color theme="1"/>
        <rFont val="Calibri"/>
        <family val="2"/>
        <scheme val="minor"/>
      </rPr>
      <t xml:space="preserve"> Erstattungsanspruch aus den Korrekturen der Vorjahre 
(siehe nachfolgend 6. bis 13.) - </t>
    </r>
  </si>
  <si>
    <t>1.</t>
  </si>
  <si>
    <t>2.</t>
  </si>
  <si>
    <t>Zahl aller zugrunde liegenden (voll- und teilstationären) Behandlungsfälle 2021 abgerechnet mit dem landeseinheitlichen Ausbildungszuschlag in Höhe von 88,06 € einschließlich Jahresüberlieger 2021/2022</t>
  </si>
  <si>
    <r>
      <t>(</t>
    </r>
    <r>
      <rPr>
        <u/>
        <sz val="11"/>
        <color theme="1"/>
        <rFont val="Calibri"/>
        <family val="2"/>
        <scheme val="minor"/>
      </rPr>
      <t>Berechnung</t>
    </r>
    <r>
      <rPr>
        <sz val="11"/>
        <color theme="1"/>
        <rFont val="Calibri"/>
        <family val="2"/>
        <scheme val="minor"/>
      </rPr>
      <t>: Behandlungsfälle [2.] * Landeszuschlag) bei Aufnahmen in der Zeit vom 01.01.2021 bis 31.12.2021 einschließlich Jahresüberlieger 2021/2022</t>
    </r>
  </si>
  <si>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2021/2022 - dividiert durch den Zuschlag in Höhe von 88,06 €)</t>
    </r>
  </si>
  <si>
    <r>
      <t xml:space="preserve">(optionale Angabe)
davon: </t>
    </r>
    <r>
      <rPr>
        <sz val="11"/>
        <color theme="1"/>
        <rFont val="Calibri"/>
        <family val="2"/>
        <scheme val="minor"/>
      </rPr>
      <t>Zahl der (voll- und teilstationären) Behandlungsfälle 2021, für die der in Rechnung gestellte Ausbildungszuschlag noch nicht vereinnahmt werden konnte</t>
    </r>
    <r>
      <rPr>
        <b/>
        <sz val="11"/>
        <color theme="1"/>
        <rFont val="Calibri"/>
        <family val="2"/>
        <scheme val="minor"/>
      </rPr>
      <t xml:space="preserve">
</t>
    </r>
  </si>
  <si>
    <t>Korrektur der Fallzahl- und Erlösangaben aus Vorjahren (2017,2018, 2019 und 2020)</t>
  </si>
  <si>
    <t>WICHTIG: Ansprüche an die Verbände der Kostenträger aus Korrekturen für das Jahr 2017 (bzw. dem Ausgleichsverfahren 2018) werden nach den getroffenen Vereinbarungen mit Abschluss des hiermit stattfindenden Ausgleichsverfahrens 2021 verjähren. Die KGNW als Verwalter des Ausgleichsfonds kann daher nächstes Jahr im Ausgleichsverfahren 2022 (Budgetjahr 2022) keine Korrekturen für 2017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</si>
  <si>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2017) für voll- und teilstationäre Behandlungsfälle in Rechnung gestellte Ausbildungszuschläge, für die der zunächst abgeführte Ausbildungszuschlag endgültig im Jahr 2021 nicht vereinnahmt werden konnte bzw. an die Kostenträger zurückerstattet wurde.</t>
  </si>
  <si>
    <t>In Vorjahren (hier: ausschließlich 2018) für voll- und teilstationäre Behandlungsfälle in Rechnung gestellte Ausbildungszuschläge, für die der zunächst abgeführte Ausbildungszuschlag endgültig im Jahr 2021 nicht vereinnahmt werden konnte bzw. an die Kostenträger zurückerstattet wurde.</t>
  </si>
  <si>
    <t>(Bereits in Vorjahren gemeldete Korrekturfälle für das Jahr 2018 dürfen nicht erneut angegeben werden!)</t>
  </si>
  <si>
    <t>In Vorjahren (hier: ausschließlich 2019) für voll- und teilstationäre Behandlungsfälle in Rechnung gestellte Ausbildungszuschläge, für die der zunächst abgeführte Ausbildungszuschlag endgültig im Jahr 2021 nicht vereinnahmt werden konnte bzw. an die Kostenträger zurückerstattet wurde.</t>
  </si>
  <si>
    <t>(Bereits im Vorjahr gemeldete Korrekturfälle für das Jahr 2019 dürfen nicht erneut angegeben werden!)</t>
  </si>
  <si>
    <r>
      <t xml:space="preserve">Vorjahr 2020 </t>
    </r>
    <r>
      <rPr>
        <u/>
        <sz val="11"/>
        <color rgb="FFFF0000"/>
        <rFont val="Calibri"/>
        <family val="2"/>
      </rPr>
      <t>(Bitte beachten Sie die unterschiedlichen Zuschlagshöhen)</t>
    </r>
    <r>
      <rPr>
        <u/>
        <sz val="11"/>
        <color indexed="12"/>
        <rFont val="Calibri"/>
        <family val="2"/>
      </rPr>
      <t xml:space="preserve">
</t>
    </r>
  </si>
  <si>
    <t>In Vorjahren (hier: ausschließlich 2020) für voll- und teilstationäre Behandlungsfälle in Rechnung gestellte Ausbildungszuschläge, für die der zunächst abgeführte Ausbildungszuschlag endgültig im Jahr 2021 nicht vereinnahmt werden konnte bzw. an die Kostenträger zurückerstattet wurde.</t>
  </si>
  <si>
    <t>a. Ausbildungszuschlag 2020 in Höhe von 104,26 €</t>
  </si>
  <si>
    <t>b. Ausbildungszuschlag 2020 in Höhe von 208,52 €</t>
  </si>
  <si>
    <r>
      <rPr>
        <b/>
        <u/>
        <sz val="11"/>
        <rFont val="Calibri"/>
        <family val="2"/>
      </rPr>
      <t>Hinweis:</t>
    </r>
    <r>
      <rPr>
        <b/>
        <sz val="11"/>
        <rFont val="Calibri"/>
        <family val="2"/>
      </rPr>
      <t xml:space="preserve">
Die Beträge aus den Korrekturfällen der Vorjahre werden separat erstattet!</t>
    </r>
  </si>
  <si>
    <t>Ansprechpartner/-in bei Rückfragen in Ihrem Krankenhaus</t>
  </si>
  <si>
    <t>Abschlussprüfer/-in für das Jahr 2021</t>
  </si>
  <si>
    <r>
      <rPr>
        <b/>
        <sz val="11"/>
        <color theme="1"/>
        <rFont val="Calibri"/>
        <family val="2"/>
        <scheme val="minor"/>
      </rPr>
      <t xml:space="preserve">Für das Jahr 2021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t>
    </r>
  </si>
  <si>
    <r>
      <rPr>
        <b/>
        <sz val="11"/>
        <color indexed="8"/>
        <rFont val="Calibri"/>
        <family val="2"/>
      </rPr>
      <t xml:space="preserve">Rechnerischer Saldo (4. abzgl. 1.);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6. bis 13.) -</t>
    </r>
  </si>
  <si>
    <t>Aufstellung der in Rechnung gestellten Ausbildungszuschläge für das Jahr 2021</t>
  </si>
  <si>
    <t>Rechnerischer Erstattungsanspruch aus Korrektur des Vorjahres
a. Berechnung: 
Fälle (aus 12 a.) * Ausbildungszuschlag 2020 (- 104,26 €)
(separate Forderung des Krankenhauses)</t>
  </si>
  <si>
    <t>Rechnerischer Erstattungsanspruch aus Korrektur des Vorjahres
b. Berechnung: 
Fälle (aus 12 b.) * Ausbildungszuschlag 2020 (- 208,52 €)
(separate Forderung des Krankenhauses)</t>
  </si>
  <si>
    <t>Rechnerischer Erstattungsanspruch aus zusätzlichen Korrekturen des Vorjahres
Berechnung: 
Fälle (aus 10.) * Ausbildungszuschlag 2019 (- 95,24 €)
(separate Forderung des Krankenhauses)</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</si>
  <si>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8.) * Ausbildungszuschlag 2018 (- 87,86 €)
(separate Forderung des Krankenhauses)</t>
    </r>
  </si>
  <si>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6.) * Ausbildungszuschlag 2017 (- 84,14 €)
(separate Forderung des Krankenhauses)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</si>
</sst>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50"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u/>
      <sz val="11"/>
      <name val="Calibri"/>
      <family val="2"/>
    </font>
    <font>
      <b/>
      <sz val="16"/>
      <color indexed="8"/>
      <name val="Calibri"/>
      <family val="2"/>
    </font>
    <font>
      <b/>
      <u/>
      <sz val="16"/>
      <color indexed="8"/>
      <name val="Calibri"/>
      <family val="2"/>
    </font>
    <font>
      <b/>
      <sz val="12"/>
      <color indexed="10"/>
      <name val="Calibri"/>
      <family val="2"/>
    </font>
    <font>
      <b/>
      <u/>
      <sz val="12"/>
      <color indexed="10"/>
      <name val="Calibri"/>
      <family val="2"/>
    </font>
    <font>
      <sz val="11"/>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1"/>
      <name val="Calibri"/>
      <family val="2"/>
      <scheme val="minor"/>
    </font>
    <font>
      <b/>
      <sz val="12"/>
      <color rgb="FF0070C0"/>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sz val="12"/>
      <color theme="1"/>
      <name val="Calibri"/>
      <family val="2"/>
      <scheme val="minor"/>
    </font>
    <font>
      <b/>
      <sz val="11"/>
      <color rgb="FF000000"/>
      <name val="Calibri"/>
      <family val="2"/>
      <scheme val="minor"/>
    </font>
    <font>
      <b/>
      <u/>
      <sz val="12"/>
      <color rgb="FF000000"/>
      <name val="Calibri"/>
      <family val="2"/>
      <scheme val="minor"/>
    </font>
    <font>
      <b/>
      <sz val="11"/>
      <color rgb="FFC00000"/>
      <name val="Calibri"/>
      <family val="2"/>
      <scheme val="minor"/>
    </font>
    <font>
      <b/>
      <u/>
      <sz val="11"/>
      <color rgb="FF0070C0"/>
      <name val="Calibri"/>
      <family val="2"/>
      <scheme val="minor"/>
    </font>
    <font>
      <b/>
      <sz val="12"/>
      <name val="Calibri"/>
      <family val="2"/>
      <scheme val="minor"/>
    </font>
    <font>
      <b/>
      <sz val="11"/>
      <color rgb="FF2730E9"/>
      <name val="Calibri"/>
      <family val="2"/>
      <scheme val="minor"/>
    </font>
    <font>
      <b/>
      <sz val="10"/>
      <color theme="1"/>
      <name val="Calibri"/>
      <family val="2"/>
      <scheme val="minor"/>
    </font>
    <font>
      <b/>
      <sz val="9"/>
      <name val="Calibri"/>
      <family val="2"/>
      <scheme val="minor"/>
    </font>
    <font>
      <b/>
      <u/>
      <sz val="12"/>
      <color rgb="FF2730E9"/>
      <name val="Calibri"/>
      <family val="2"/>
      <scheme val="minor"/>
    </font>
    <font>
      <b/>
      <sz val="16"/>
      <color rgb="FF000000"/>
      <name val="Calibri"/>
      <family val="2"/>
      <scheme val="minor"/>
    </font>
    <font>
      <b/>
      <sz val="12"/>
      <color rgb="FFFF0000"/>
      <name val="Calibri"/>
      <family val="2"/>
      <scheme val="minor"/>
    </font>
    <font>
      <b/>
      <sz val="12"/>
      <color rgb="FFC00000"/>
      <name val="Calibri"/>
      <family val="2"/>
      <scheme val="minor"/>
    </font>
    <font>
      <b/>
      <sz val="12"/>
      <color theme="1"/>
      <name val="Calibri"/>
      <family val="2"/>
      <scheme val="minor"/>
    </font>
    <font>
      <sz val="7"/>
      <color theme="1"/>
      <name val="Calibri"/>
      <family val="2"/>
      <scheme val="minor"/>
    </font>
    <font>
      <b/>
      <u/>
      <sz val="11"/>
      <color theme="10"/>
      <name val="Calibri"/>
      <family val="2"/>
      <scheme val="minor"/>
    </font>
    <font>
      <b/>
      <u/>
      <sz val="11"/>
      <color rgb="FF2730E9"/>
      <name val="Calibri"/>
      <family val="2"/>
      <scheme val="minor"/>
    </font>
    <font>
      <b/>
      <sz val="16"/>
      <color theme="1"/>
      <name val="Calibri"/>
      <family val="2"/>
      <scheme val="minor"/>
    </font>
    <font>
      <b/>
      <u/>
      <sz val="12"/>
      <color theme="10"/>
      <name val="Calibri"/>
      <family val="2"/>
    </font>
    <font>
      <u/>
      <sz val="11"/>
      <color theme="1"/>
      <name val="Calibri"/>
      <family val="2"/>
      <scheme val="minor"/>
    </font>
    <font>
      <u/>
      <sz val="11"/>
      <color indexed="12"/>
      <name val="Calibri"/>
      <family val="2"/>
    </font>
    <font>
      <u/>
      <sz val="11"/>
      <color rgb="FF2730E9"/>
      <name val="Calibri"/>
      <family val="2"/>
      <scheme val="minor"/>
    </font>
    <font>
      <u/>
      <sz val="11"/>
      <color indexed="30"/>
      <name val="Calibri"/>
      <family val="2"/>
    </font>
    <font>
      <u/>
      <sz val="11"/>
      <color rgb="FF0070C0"/>
      <name val="Calibri"/>
      <family val="2"/>
      <scheme val="minor"/>
    </font>
    <font>
      <u/>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13" fillId="2" borderId="0" applyNumberFormat="0" applyBorder="0" applyAlignment="0" applyProtection="0"/>
    <xf numFmtId="164" fontId="6" fillId="0" borderId="0" applyFont="0" applyFill="0" applyBorder="0" applyAlignment="0" applyProtection="0"/>
    <xf numFmtId="0" fontId="15" fillId="0" borderId="0" applyNumberFormat="0" applyFill="0" applyBorder="0" applyAlignment="0" applyProtection="0">
      <alignment vertical="top"/>
      <protection locked="0"/>
    </xf>
  </cellStyleXfs>
  <cellXfs count="122">
    <xf numFmtId="0" fontId="0" fillId="0" borderId="0" xfId="0"/>
    <xf numFmtId="0" fontId="16" fillId="3" borderId="0" xfId="0" applyFont="1" applyFill="1" applyAlignment="1">
      <alignment vertical="center"/>
    </xf>
    <xf numFmtId="0" fontId="13" fillId="3" borderId="0" xfId="1" applyFont="1" applyFill="1" applyBorder="1" applyAlignment="1">
      <alignment horizontal="center" vertical="center"/>
    </xf>
    <xf numFmtId="0" fontId="16" fillId="0" borderId="0" xfId="0" applyFont="1" applyFill="1" applyAlignment="1">
      <alignment vertical="center"/>
    </xf>
    <xf numFmtId="0" fontId="14" fillId="3" borderId="0" xfId="1" applyFont="1" applyFill="1" applyBorder="1" applyAlignment="1">
      <alignment horizontal="center" vertical="center"/>
    </xf>
    <xf numFmtId="0" fontId="16" fillId="3" borderId="0" xfId="0" applyFont="1" applyFill="1" applyAlignment="1">
      <alignment vertical="top"/>
    </xf>
    <xf numFmtId="0" fontId="13" fillId="3" borderId="0" xfId="1" applyFont="1" applyFill="1" applyBorder="1" applyAlignment="1">
      <alignment vertical="top"/>
    </xf>
    <xf numFmtId="0" fontId="13" fillId="3" borderId="0" xfId="1" applyFont="1" applyFill="1" applyBorder="1" applyAlignment="1">
      <alignment horizontal="left" vertical="top"/>
    </xf>
    <xf numFmtId="0" fontId="16" fillId="0" borderId="0" xfId="0" applyFont="1" applyFill="1" applyAlignment="1">
      <alignment vertical="top"/>
    </xf>
    <xf numFmtId="0" fontId="0" fillId="3" borderId="0" xfId="0" applyFill="1" applyAlignment="1">
      <alignment horizontal="center" vertical="top" wrapText="1"/>
    </xf>
    <xf numFmtId="0" fontId="13" fillId="3" borderId="0" xfId="1" applyFont="1" applyFill="1" applyBorder="1" applyAlignment="1">
      <alignment horizontal="right" vertical="top"/>
    </xf>
    <xf numFmtId="0" fontId="17" fillId="3" borderId="0" xfId="0" applyFont="1" applyFill="1" applyAlignment="1">
      <alignment vertical="top"/>
    </xf>
    <xf numFmtId="0" fontId="18" fillId="3" borderId="0" xfId="1" applyFont="1" applyFill="1" applyBorder="1" applyAlignment="1">
      <alignment vertical="top"/>
    </xf>
    <xf numFmtId="0" fontId="18" fillId="3" borderId="0" xfId="1" applyFont="1" applyFill="1" applyBorder="1" applyAlignment="1">
      <alignment horizontal="left" vertical="top"/>
    </xf>
    <xf numFmtId="0" fontId="17" fillId="0" borderId="0" xfId="0" applyFont="1" applyFill="1" applyAlignment="1">
      <alignment vertical="top"/>
    </xf>
    <xf numFmtId="0" fontId="13" fillId="3" borderId="0" xfId="1" applyFont="1" applyFill="1" applyBorder="1" applyAlignment="1">
      <alignment vertical="center"/>
    </xf>
    <xf numFmtId="0" fontId="19" fillId="3" borderId="0" xfId="1" applyFont="1" applyFill="1" applyBorder="1" applyAlignment="1">
      <alignment horizontal="left" vertical="top"/>
    </xf>
    <xf numFmtId="0" fontId="19" fillId="3" borderId="0" xfId="1" applyFont="1" applyFill="1" applyBorder="1" applyAlignment="1">
      <alignment vertical="top"/>
    </xf>
    <xf numFmtId="0" fontId="13" fillId="3" borderId="0" xfId="1" applyFont="1" applyFill="1" applyBorder="1" applyAlignment="1">
      <alignment horizontal="left" vertical="center"/>
    </xf>
    <xf numFmtId="164" fontId="13" fillId="3" borderId="0" xfId="1" applyNumberFormat="1" applyFont="1" applyFill="1" applyBorder="1" applyAlignment="1">
      <alignment horizontal="right" vertical="top"/>
    </xf>
    <xf numFmtId="0" fontId="20" fillId="0" borderId="0" xfId="0" applyFont="1" applyFill="1" applyAlignment="1">
      <alignment vertical="center"/>
    </xf>
    <xf numFmtId="0" fontId="17" fillId="3" borderId="0" xfId="0" applyFont="1" applyFill="1" applyAlignment="1">
      <alignment vertical="center"/>
    </xf>
    <xf numFmtId="0" fontId="14" fillId="3" borderId="0" xfId="1" applyFont="1" applyFill="1" applyBorder="1" applyAlignment="1">
      <alignment vertical="center"/>
    </xf>
    <xf numFmtId="166" fontId="14" fillId="3" borderId="1" xfId="1" applyNumberFormat="1" applyFont="1" applyFill="1" applyBorder="1" applyAlignment="1">
      <alignment horizontal="right" vertical="center"/>
    </xf>
    <xf numFmtId="0" fontId="17" fillId="0" borderId="0" xfId="0" applyFont="1" applyFill="1" applyAlignment="1">
      <alignment vertical="center"/>
    </xf>
    <xf numFmtId="0" fontId="21" fillId="3" borderId="0" xfId="1" applyFont="1" applyFill="1" applyBorder="1" applyAlignment="1">
      <alignment horizontal="left" vertical="top"/>
    </xf>
    <xf numFmtId="0" fontId="14" fillId="3" borderId="0" xfId="1" applyFont="1" applyFill="1" applyBorder="1" applyAlignment="1">
      <alignment horizontal="left" vertical="top"/>
    </xf>
    <xf numFmtId="0" fontId="19" fillId="3" borderId="0" xfId="1" applyFont="1" applyFill="1" applyBorder="1" applyAlignment="1">
      <alignment vertical="top" wrapText="1"/>
    </xf>
    <xf numFmtId="0" fontId="22" fillId="3" borderId="0" xfId="1" applyFont="1" applyFill="1" applyBorder="1" applyAlignment="1">
      <alignment horizontal="left" vertical="top" wrapText="1"/>
    </xf>
    <xf numFmtId="0" fontId="14" fillId="3" borderId="9" xfId="1" applyFont="1" applyFill="1" applyBorder="1" applyAlignment="1">
      <alignment vertical="center"/>
    </xf>
    <xf numFmtId="0" fontId="13" fillId="3" borderId="0" xfId="1" applyFont="1" applyFill="1" applyAlignment="1">
      <alignment vertical="top"/>
    </xf>
    <xf numFmtId="0" fontId="13" fillId="3" borderId="0" xfId="1" applyFont="1" applyFill="1" applyAlignment="1">
      <alignment horizontal="left" vertical="top"/>
    </xf>
    <xf numFmtId="0" fontId="13" fillId="3" borderId="0" xfId="1" applyFont="1" applyFill="1" applyAlignment="1">
      <alignment horizontal="center" vertical="top"/>
    </xf>
    <xf numFmtId="0" fontId="13" fillId="0" borderId="0" xfId="1" applyFont="1" applyFill="1" applyAlignment="1">
      <alignment vertical="top"/>
    </xf>
    <xf numFmtId="0" fontId="13" fillId="0" borderId="0" xfId="1" applyFont="1" applyFill="1" applyAlignment="1">
      <alignment horizontal="left" vertical="top"/>
    </xf>
    <xf numFmtId="0" fontId="13" fillId="0" borderId="0" xfId="1" applyFont="1" applyFill="1" applyBorder="1" applyAlignment="1">
      <alignment horizontal="right" vertical="top"/>
    </xf>
    <xf numFmtId="0" fontId="14" fillId="3" borderId="2" xfId="1" applyFont="1" applyFill="1" applyBorder="1" applyAlignment="1">
      <alignment horizontal="right" vertical="center"/>
    </xf>
    <xf numFmtId="0" fontId="14" fillId="3" borderId="3" xfId="1" applyFont="1" applyFill="1" applyBorder="1" applyAlignment="1">
      <alignment horizontal="right" vertical="center"/>
    </xf>
    <xf numFmtId="0" fontId="14" fillId="3" borderId="0" xfId="1" applyFont="1" applyFill="1" applyBorder="1" applyAlignment="1">
      <alignment horizontal="right" vertical="center"/>
    </xf>
    <xf numFmtId="0" fontId="13" fillId="3" borderId="0" xfId="1" applyFont="1" applyFill="1" applyBorder="1" applyAlignment="1">
      <alignment horizontal="left" vertical="top" wrapText="1"/>
    </xf>
    <xf numFmtId="0" fontId="13" fillId="3" borderId="0" xfId="1" applyFont="1" applyFill="1" applyBorder="1" applyAlignment="1">
      <alignment horizontal="justify" vertical="top" wrapText="1"/>
    </xf>
    <xf numFmtId="0" fontId="14" fillId="3" borderId="0" xfId="0" applyFont="1" applyFill="1" applyBorder="1" applyAlignment="1">
      <alignment horizontal="center" vertical="center" wrapText="1"/>
    </xf>
    <xf numFmtId="0" fontId="14" fillId="3" borderId="0" xfId="1" applyFont="1" applyFill="1" applyBorder="1" applyAlignment="1">
      <alignment vertical="top"/>
    </xf>
    <xf numFmtId="0" fontId="13" fillId="3" borderId="0" xfId="1" applyFont="1" applyFill="1" applyBorder="1" applyAlignment="1">
      <alignment vertical="center"/>
    </xf>
    <xf numFmtId="0" fontId="23" fillId="3" borderId="0" xfId="0" applyFont="1" applyFill="1" applyAlignment="1">
      <alignment wrapText="1"/>
    </xf>
    <xf numFmtId="0" fontId="0" fillId="3" borderId="0" xfId="0" applyFill="1"/>
    <xf numFmtId="0" fontId="0" fillId="3" borderId="4" xfId="0" applyFill="1" applyBorder="1"/>
    <xf numFmtId="0" fontId="25" fillId="3" borderId="0" xfId="1" applyFont="1" applyFill="1" applyBorder="1" applyAlignment="1">
      <alignment horizontal="justify" vertical="top" wrapText="1"/>
    </xf>
    <xf numFmtId="0" fontId="0" fillId="3" borderId="0" xfId="0" applyFont="1" applyFill="1"/>
    <xf numFmtId="0" fontId="26" fillId="3" borderId="0" xfId="0" applyFont="1" applyFill="1" applyAlignment="1">
      <alignment horizontal="justify"/>
    </xf>
    <xf numFmtId="0" fontId="20" fillId="3" borderId="0" xfId="1" applyFont="1" applyFill="1" applyBorder="1" applyAlignment="1">
      <alignment horizontal="right" vertical="center"/>
    </xf>
    <xf numFmtId="0" fontId="27" fillId="3" borderId="0" xfId="0" applyFont="1" applyFill="1" applyAlignment="1">
      <alignment horizontal="justify"/>
    </xf>
    <xf numFmtId="0" fontId="13" fillId="3" borderId="0" xfId="1" applyFont="1" applyFill="1" applyBorder="1" applyAlignment="1">
      <alignment horizontal="left" vertical="top" wrapText="1"/>
    </xf>
    <xf numFmtId="0" fontId="13" fillId="3" borderId="0" xfId="1" applyFont="1" applyFill="1" applyBorder="1" applyAlignment="1">
      <alignment horizontal="left" vertical="top" wrapText="1"/>
    </xf>
    <xf numFmtId="0" fontId="13" fillId="3" borderId="0" xfId="1" applyFont="1" applyFill="1" applyBorder="1" applyAlignment="1">
      <alignment horizontal="right" vertical="top"/>
    </xf>
    <xf numFmtId="166" fontId="14" fillId="3" borderId="0" xfId="1" applyNumberFormat="1" applyFont="1" applyFill="1" applyBorder="1" applyAlignment="1">
      <alignment horizontal="right" vertical="center"/>
    </xf>
    <xf numFmtId="0" fontId="13" fillId="3" borderId="0" xfId="1" applyFont="1" applyFill="1" applyBorder="1" applyAlignment="1">
      <alignment horizontal="right" vertical="center"/>
    </xf>
    <xf numFmtId="0" fontId="23" fillId="3" borderId="0" xfId="0" applyFont="1" applyFill="1" applyBorder="1" applyAlignment="1">
      <alignment wrapText="1"/>
    </xf>
    <xf numFmtId="0" fontId="16" fillId="3" borderId="0" xfId="1" applyFont="1" applyFill="1" applyBorder="1" applyAlignment="1">
      <alignment horizontal="left" vertical="center" wrapText="1"/>
    </xf>
    <xf numFmtId="0" fontId="0" fillId="3" borderId="0" xfId="0" applyFill="1" applyAlignment="1">
      <alignment horizontal="left"/>
    </xf>
    <xf numFmtId="0" fontId="16" fillId="3" borderId="0" xfId="0" applyFont="1" applyFill="1" applyAlignment="1">
      <alignment horizontal="left" vertical="top"/>
    </xf>
    <xf numFmtId="1" fontId="30" fillId="4" borderId="10" xfId="0" applyNumberFormat="1" applyFont="1" applyFill="1" applyBorder="1" applyAlignment="1">
      <alignment horizontal="center" vertical="center"/>
    </xf>
    <xf numFmtId="165" fontId="14" fillId="4" borderId="10" xfId="1" applyNumberFormat="1" applyFont="1" applyFill="1" applyBorder="1" applyAlignment="1">
      <alignment horizontal="right" vertical="center"/>
    </xf>
    <xf numFmtId="166" fontId="14" fillId="4" borderId="10" xfId="1" applyNumberFormat="1" applyFont="1" applyFill="1" applyBorder="1" applyAlignment="1">
      <alignment horizontal="right" vertical="center"/>
    </xf>
    <xf numFmtId="0" fontId="13" fillId="3" borderId="0" xfId="1" applyFont="1" applyFill="1" applyBorder="1" applyAlignment="1">
      <alignment vertical="top"/>
    </xf>
    <xf numFmtId="0" fontId="31" fillId="3" borderId="0" xfId="0" applyFont="1" applyFill="1" applyAlignment="1">
      <alignment vertical="top"/>
    </xf>
    <xf numFmtId="0" fontId="31" fillId="3" borderId="0" xfId="1" applyFont="1" applyFill="1" applyBorder="1" applyAlignment="1">
      <alignment vertical="top"/>
    </xf>
    <xf numFmtId="0" fontId="32" fillId="0" borderId="0" xfId="0" applyFont="1"/>
    <xf numFmtId="0" fontId="33" fillId="3" borderId="0" xfId="0" applyFont="1" applyFill="1" applyBorder="1" applyAlignment="1">
      <alignment horizontal="center" vertical="center"/>
    </xf>
    <xf numFmtId="0" fontId="20" fillId="3" borderId="0" xfId="1" applyFont="1" applyFill="1" applyBorder="1" applyAlignment="1">
      <alignment vertical="center"/>
    </xf>
    <xf numFmtId="0" fontId="28" fillId="3" borderId="0" xfId="0" applyFont="1" applyFill="1"/>
    <xf numFmtId="0" fontId="24" fillId="3" borderId="0" xfId="0" applyFont="1" applyFill="1"/>
    <xf numFmtId="0" fontId="0" fillId="3" borderId="0" xfId="0" applyFont="1" applyFill="1" applyAlignment="1">
      <alignment vertical="center"/>
    </xf>
    <xf numFmtId="0" fontId="14" fillId="3" borderId="0" xfId="0" applyFont="1" applyFill="1"/>
    <xf numFmtId="164" fontId="14" fillId="4" borderId="10" xfId="1" applyNumberFormat="1" applyFont="1" applyFill="1" applyBorder="1" applyAlignment="1">
      <alignment horizontal="right" vertical="center"/>
    </xf>
    <xf numFmtId="0" fontId="14" fillId="3" borderId="0" xfId="1" applyFont="1" applyFill="1" applyBorder="1" applyAlignment="1">
      <alignment horizontal="left" vertical="top" wrapText="1"/>
    </xf>
    <xf numFmtId="0" fontId="16" fillId="3" borderId="0" xfId="1" applyFont="1" applyFill="1" applyBorder="1" applyAlignment="1">
      <alignment horizontal="justify" vertical="top" wrapText="1"/>
    </xf>
    <xf numFmtId="0" fontId="47" fillId="3" borderId="0" xfId="1" applyFont="1" applyFill="1" applyBorder="1" applyAlignment="1">
      <alignment horizontal="left" vertical="center" wrapText="1"/>
    </xf>
    <xf numFmtId="0" fontId="48" fillId="3" borderId="0" xfId="1" applyFont="1" applyFill="1" applyBorder="1" applyAlignment="1">
      <alignment horizontal="left" vertical="center" wrapText="1"/>
    </xf>
    <xf numFmtId="0" fontId="44" fillId="3" borderId="0" xfId="1" applyFont="1" applyFill="1" applyBorder="1" applyAlignment="1">
      <alignment horizontal="left" vertical="center"/>
    </xf>
    <xf numFmtId="0" fontId="26" fillId="3" borderId="0" xfId="0" applyFont="1" applyFill="1" applyAlignment="1">
      <alignment horizontal="left"/>
    </xf>
    <xf numFmtId="0" fontId="35" fillId="3" borderId="0" xfId="0" applyFont="1" applyFill="1" applyAlignment="1">
      <alignment horizontal="center"/>
    </xf>
    <xf numFmtId="0" fontId="26" fillId="3" borderId="0" xfId="0" applyFont="1" applyFill="1" applyAlignment="1"/>
    <xf numFmtId="0" fontId="36" fillId="3" borderId="0" xfId="1" applyFont="1" applyFill="1" applyBorder="1" applyAlignment="1">
      <alignment horizontal="left" vertical="top" wrapText="1"/>
    </xf>
    <xf numFmtId="0" fontId="37" fillId="3" borderId="0" xfId="1" applyFont="1" applyFill="1" applyBorder="1" applyAlignment="1">
      <alignment horizontal="left" vertical="top" wrapText="1"/>
    </xf>
    <xf numFmtId="0" fontId="38" fillId="3" borderId="0" xfId="1" applyFont="1" applyFill="1" applyBorder="1" applyAlignment="1">
      <alignment horizontal="center" vertical="top" wrapText="1"/>
    </xf>
    <xf numFmtId="0" fontId="25"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ont="1" applyFill="1" applyBorder="1" applyAlignment="1">
      <alignment horizontal="center" vertical="center"/>
    </xf>
    <xf numFmtId="0" fontId="0" fillId="3" borderId="7" xfId="0" applyFont="1" applyFill="1" applyBorder="1" applyAlignment="1">
      <alignment horizontal="center" vertical="center"/>
    </xf>
    <xf numFmtId="0" fontId="40" fillId="3" borderId="0" xfId="3" applyFont="1" applyFill="1" applyAlignment="1" applyProtection="1">
      <alignment horizontal="center"/>
    </xf>
    <xf numFmtId="0" fontId="39" fillId="3" borderId="0" xfId="0" applyFont="1" applyFill="1" applyAlignment="1">
      <alignment horizontal="left"/>
    </xf>
    <xf numFmtId="0" fontId="17" fillId="3" borderId="0" xfId="0" applyFont="1" applyFill="1" applyAlignment="1">
      <alignment horizontal="left" vertical="center" wrapText="1"/>
    </xf>
    <xf numFmtId="0" fontId="0" fillId="3" borderId="0" xfId="1" applyFont="1" applyFill="1" applyBorder="1" applyAlignment="1">
      <alignment horizontal="left" vertical="top" wrapText="1"/>
    </xf>
    <xf numFmtId="0" fontId="13" fillId="3" borderId="0" xfId="1" applyFont="1" applyFill="1" applyBorder="1" applyAlignment="1">
      <alignment horizontal="left" vertical="top" wrapText="1"/>
    </xf>
    <xf numFmtId="0" fontId="45" fillId="0" borderId="0" xfId="1" applyFont="1" applyFill="1" applyBorder="1" applyAlignment="1">
      <alignment horizontal="left" vertical="center" wrapText="1"/>
    </xf>
    <xf numFmtId="0" fontId="46" fillId="0" borderId="0" xfId="1" applyFont="1" applyFill="1" applyBorder="1" applyAlignment="1">
      <alignment horizontal="left" vertical="center"/>
    </xf>
    <xf numFmtId="0" fontId="14" fillId="3" borderId="0" xfId="1" applyFont="1" applyFill="1" applyBorder="1" applyAlignment="1">
      <alignment horizontal="left" vertical="top" wrapText="1"/>
    </xf>
    <xf numFmtId="0" fontId="0" fillId="0" borderId="0" xfId="0" applyAlignment="1">
      <alignment horizontal="left"/>
    </xf>
    <xf numFmtId="0" fontId="17" fillId="3" borderId="8" xfId="0" applyFont="1" applyFill="1" applyBorder="1" applyAlignment="1">
      <alignment horizontal="left" vertical="center" wrapText="1"/>
    </xf>
    <xf numFmtId="0" fontId="17" fillId="3" borderId="0" xfId="0" applyFont="1" applyFill="1" applyBorder="1" applyAlignment="1">
      <alignment horizontal="left" vertical="center" wrapText="1"/>
    </xf>
    <xf numFmtId="0" fontId="29" fillId="3" borderId="0" xfId="1" applyFont="1" applyFill="1" applyBorder="1" applyAlignment="1">
      <alignment horizontal="left" vertical="top" wrapText="1"/>
    </xf>
    <xf numFmtId="0" fontId="38" fillId="4" borderId="11" xfId="0" applyFont="1" applyFill="1" applyBorder="1" applyAlignment="1">
      <alignment horizontal="left" vertical="center" wrapText="1"/>
    </xf>
    <xf numFmtId="0" fontId="38" fillId="4" borderId="12" xfId="0" applyFont="1" applyFill="1" applyBorder="1" applyAlignment="1">
      <alignment horizontal="left" vertical="center" wrapText="1"/>
    </xf>
    <xf numFmtId="0" fontId="38" fillId="4" borderId="13" xfId="0" applyFont="1" applyFill="1" applyBorder="1" applyAlignment="1">
      <alignment horizontal="left" vertical="center" wrapText="1"/>
    </xf>
    <xf numFmtId="0" fontId="38" fillId="4" borderId="11" xfId="1" applyFont="1" applyFill="1" applyBorder="1" applyAlignment="1">
      <alignment horizontal="left" vertical="center"/>
    </xf>
    <xf numFmtId="0" fontId="38" fillId="4" borderId="12" xfId="1" applyFont="1" applyFill="1" applyBorder="1" applyAlignment="1">
      <alignment horizontal="left" vertical="center"/>
    </xf>
    <xf numFmtId="0" fontId="38" fillId="4" borderId="13" xfId="1" applyFont="1" applyFill="1" applyBorder="1" applyAlignment="1">
      <alignment horizontal="left" vertical="center"/>
    </xf>
    <xf numFmtId="0" fontId="14" fillId="3" borderId="0" xfId="0" applyFont="1" applyFill="1" applyBorder="1" applyAlignment="1">
      <alignment horizontal="center" vertical="center" wrapText="1"/>
    </xf>
    <xf numFmtId="0" fontId="42" fillId="3" borderId="0" xfId="1" applyFont="1" applyFill="1" applyBorder="1" applyAlignment="1">
      <alignment horizontal="center" vertical="center"/>
    </xf>
    <xf numFmtId="0" fontId="38" fillId="3" borderId="0" xfId="0" applyFont="1" applyFill="1" applyBorder="1" applyAlignment="1">
      <alignment horizontal="center" vertical="center" wrapText="1"/>
    </xf>
    <xf numFmtId="0" fontId="38" fillId="4" borderId="11" xfId="0" applyFont="1" applyFill="1" applyBorder="1" applyAlignment="1">
      <alignment horizontal="center" vertical="center" wrapText="1"/>
    </xf>
    <xf numFmtId="0" fontId="38" fillId="4" borderId="12" xfId="0" applyFont="1" applyFill="1" applyBorder="1" applyAlignment="1">
      <alignment horizontal="center" vertical="center" wrapText="1"/>
    </xf>
    <xf numFmtId="0" fontId="38" fillId="4" borderId="13" xfId="0" applyFont="1" applyFill="1" applyBorder="1" applyAlignment="1">
      <alignment horizontal="center" vertical="center" wrapText="1"/>
    </xf>
    <xf numFmtId="0" fontId="34" fillId="3" borderId="0" xfId="1" applyFont="1" applyFill="1" applyBorder="1" applyAlignment="1">
      <alignment horizontal="left" vertical="top"/>
    </xf>
    <xf numFmtId="0" fontId="43" fillId="4" borderId="11" xfId="3" applyFont="1" applyFill="1" applyBorder="1" applyAlignment="1" applyProtection="1">
      <alignment horizontal="left" vertical="center" wrapText="1"/>
    </xf>
    <xf numFmtId="0" fontId="41" fillId="3" borderId="0" xfId="1" applyFont="1" applyFill="1" applyBorder="1" applyAlignment="1">
      <alignment horizontal="left" vertical="top" wrapText="1"/>
    </xf>
    <xf numFmtId="0" fontId="45" fillId="3" borderId="0" xfId="1" applyFont="1" applyFill="1" applyBorder="1" applyAlignment="1">
      <alignment horizontal="left" vertical="top" wrapText="1"/>
    </xf>
    <xf numFmtId="0" fontId="46" fillId="3" borderId="0" xfId="1" applyFont="1" applyFill="1" applyBorder="1" applyAlignment="1">
      <alignment horizontal="left" vertical="top"/>
    </xf>
    <xf numFmtId="0" fontId="12" fillId="3" borderId="5" xfId="1" applyFont="1" applyFill="1" applyBorder="1" applyAlignment="1">
      <alignment horizontal="left" vertical="center" wrapText="1"/>
    </xf>
    <xf numFmtId="0" fontId="48" fillId="3" borderId="6" xfId="1" applyFont="1" applyFill="1" applyBorder="1" applyAlignment="1">
      <alignment horizontal="left" vertical="center" wrapText="1"/>
    </xf>
    <xf numFmtId="0" fontId="48" fillId="3" borderId="7" xfId="1" applyFont="1" applyFill="1" applyBorder="1" applyAlignment="1">
      <alignment horizontal="left" vertical="center" wrapText="1"/>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746760</xdr:colOff>
      <xdr:row>4</xdr:row>
      <xdr:rowOff>0</xdr:rowOff>
    </xdr:to>
    <xdr:pic>
      <xdr:nvPicPr>
        <xdr:cNvPr id="2257" name="Grafik 2">
          <a:extLst>
            <a:ext uri="{FF2B5EF4-FFF2-40B4-BE49-F238E27FC236}">
              <a16:creationId xmlns:a16="http://schemas.microsoft.com/office/drawing/2014/main" id="{00000000-0008-0000-0100-0000D1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182880"/>
          <a:ext cx="153924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83820</xdr:rowOff>
    </xdr:from>
    <xdr:to>
      <xdr:col>5</xdr:col>
      <xdr:colOff>571500</xdr:colOff>
      <xdr:row>6</xdr:row>
      <xdr:rowOff>167640</xdr:rowOff>
    </xdr:to>
    <xdr:pic>
      <xdr:nvPicPr>
        <xdr:cNvPr id="2258" name="Grafik 3">
          <a:extLst>
            <a:ext uri="{FF2B5EF4-FFF2-40B4-BE49-F238E27FC236}">
              <a16:creationId xmlns:a16="http://schemas.microsoft.com/office/drawing/2014/main" id="{00000000-0008-0000-0100-0000D20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62400" y="815340"/>
          <a:ext cx="57150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xdr:colOff>
      <xdr:row>108</xdr:row>
      <xdr:rowOff>78105</xdr:rowOff>
    </xdr:from>
    <xdr:to>
      <xdr:col>3</xdr:col>
      <xdr:colOff>2877859</xdr:colOff>
      <xdr:row>111</xdr:row>
      <xdr:rowOff>242024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72440" y="2618994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G12"/>
  <sheetViews>
    <sheetView zoomScaleNormal="100" workbookViewId="0">
      <selection activeCell="A3" sqref="A3:G3"/>
    </sheetView>
  </sheetViews>
  <sheetFormatPr baseColWidth="10" defaultColWidth="11.453125" defaultRowHeight="14.5" x14ac:dyDescent="0.35"/>
  <cols>
    <col min="1" max="16384" width="11.453125" style="45"/>
  </cols>
  <sheetData>
    <row r="2" spans="1:7" ht="21" x14ac:dyDescent="0.5">
      <c r="A2" s="81" t="s">
        <v>24</v>
      </c>
      <c r="B2" s="81"/>
      <c r="C2" s="81"/>
      <c r="D2" s="81"/>
      <c r="E2" s="81"/>
      <c r="F2" s="81"/>
      <c r="G2" s="81"/>
    </row>
    <row r="3" spans="1:7" ht="21" x14ac:dyDescent="0.5">
      <c r="A3" s="81" t="s">
        <v>37</v>
      </c>
      <c r="B3" s="81"/>
      <c r="C3" s="81"/>
      <c r="D3" s="81"/>
      <c r="E3" s="81"/>
      <c r="F3" s="81"/>
      <c r="G3" s="81"/>
    </row>
    <row r="4" spans="1:7" ht="21" x14ac:dyDescent="0.5">
      <c r="A4" s="81" t="s">
        <v>20</v>
      </c>
      <c r="B4" s="81"/>
      <c r="C4" s="81"/>
      <c r="D4" s="81"/>
      <c r="E4" s="81"/>
      <c r="F4" s="81"/>
      <c r="G4" s="81"/>
    </row>
    <row r="6" spans="1:7" s="48" customFormat="1" x14ac:dyDescent="0.35">
      <c r="A6" s="82"/>
      <c r="B6" s="82"/>
      <c r="C6" s="82"/>
      <c r="D6" s="82"/>
      <c r="E6" s="82"/>
      <c r="F6" s="82"/>
      <c r="G6" s="82"/>
    </row>
    <row r="7" spans="1:7" s="48" customFormat="1" ht="15.5" x14ac:dyDescent="0.35">
      <c r="A7" s="51" t="s">
        <v>23</v>
      </c>
    </row>
    <row r="8" spans="1:7" s="48" customFormat="1" ht="15.5" x14ac:dyDescent="0.35">
      <c r="A8" s="51"/>
    </row>
    <row r="9" spans="1:7" s="70" customFormat="1" ht="15.5" x14ac:dyDescent="0.35">
      <c r="A9" s="83" t="s">
        <v>22</v>
      </c>
      <c r="B9" s="84"/>
      <c r="C9" s="84"/>
      <c r="D9" s="84"/>
      <c r="E9" s="84"/>
      <c r="F9" s="84"/>
      <c r="G9" s="84"/>
    </row>
    <row r="10" spans="1:7" s="70" customFormat="1" ht="66.650000000000006" customHeight="1" x14ac:dyDescent="0.35">
      <c r="A10" s="83" t="s">
        <v>26</v>
      </c>
      <c r="B10" s="84"/>
      <c r="C10" s="84"/>
      <c r="D10" s="84"/>
      <c r="E10" s="84"/>
      <c r="F10" s="84"/>
      <c r="G10" s="84"/>
    </row>
    <row r="11" spans="1:7" s="48" customFormat="1" x14ac:dyDescent="0.35">
      <c r="A11" s="80"/>
      <c r="B11" s="80"/>
      <c r="C11" s="80"/>
      <c r="D11" s="80"/>
      <c r="E11" s="80"/>
      <c r="F11" s="80"/>
      <c r="G11" s="80"/>
    </row>
    <row r="12" spans="1:7" x14ac:dyDescent="0.35">
      <c r="A12" s="59"/>
      <c r="B12" s="59"/>
      <c r="C12" s="59"/>
      <c r="D12" s="59"/>
      <c r="E12" s="59"/>
      <c r="F12" s="59"/>
      <c r="G12" s="59"/>
    </row>
  </sheetData>
  <sheetProtection algorithmName="SHA-512" hashValue="43dk5BabtQnSSp9QAXw/cw6aVb/iO2n+n1RqtTt5DPAIDBJaUM7AyCq1RQftA9Rfd/JbIhjFTLDhNl51kIhk9Q==" saltValue="eu1EB5z7lUho3cBa6ywiFA==" spinCount="100000" sheet="1" objects="1" scenarios="1"/>
  <mergeCells count="7">
    <mergeCell ref="A11:G11"/>
    <mergeCell ref="A2:G2"/>
    <mergeCell ref="A3:G3"/>
    <mergeCell ref="A4:G4"/>
    <mergeCell ref="A6:G6"/>
    <mergeCell ref="A9:G9"/>
    <mergeCell ref="A10:G10"/>
  </mergeCells>
  <pageMargins left="0.70866141732283472" right="0.70866141732283472" top="0.78740157480314965" bottom="0.78740157480314965" header="0.31496062992125984" footer="0.31496062992125984"/>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3"/>
  <sheetViews>
    <sheetView topLeftCell="A10" zoomScaleNormal="100" workbookViewId="0">
      <selection activeCell="A27" sqref="A27:G27"/>
    </sheetView>
  </sheetViews>
  <sheetFormatPr baseColWidth="10" defaultColWidth="11.453125" defaultRowHeight="14.5" x14ac:dyDescent="0.35"/>
  <cols>
    <col min="1" max="16384" width="11.453125" style="45"/>
  </cols>
  <sheetData>
    <row r="1" spans="1:7" x14ac:dyDescent="0.35">
      <c r="A1" s="57"/>
      <c r="B1" s="57"/>
      <c r="C1" s="57"/>
      <c r="D1" s="57"/>
      <c r="E1" s="44"/>
      <c r="F1" s="44"/>
      <c r="G1" s="44"/>
    </row>
    <row r="2" spans="1:7" x14ac:dyDescent="0.35">
      <c r="A2" s="57"/>
      <c r="B2" s="57"/>
      <c r="C2" s="57"/>
      <c r="D2" s="57"/>
    </row>
    <row r="3" spans="1:7" x14ac:dyDescent="0.35">
      <c r="A3" s="44"/>
      <c r="B3" s="44"/>
      <c r="C3" s="44"/>
      <c r="D3" s="44"/>
    </row>
    <row r="8" spans="1:7" x14ac:dyDescent="0.35">
      <c r="A8" s="46"/>
      <c r="B8" s="46"/>
      <c r="C8" s="46"/>
      <c r="D8" s="46"/>
      <c r="E8" s="46"/>
      <c r="F8" s="46"/>
      <c r="G8" s="46"/>
    </row>
    <row r="9" spans="1:7" s="48" customFormat="1" x14ac:dyDescent="0.35"/>
    <row r="10" spans="1:7" s="71" customFormat="1" ht="10.15" customHeight="1" x14ac:dyDescent="0.25">
      <c r="A10" s="91" t="s">
        <v>32</v>
      </c>
      <c r="B10" s="91"/>
      <c r="C10" s="91"/>
      <c r="D10" s="91"/>
      <c r="E10" s="91"/>
      <c r="F10" s="91"/>
      <c r="G10" s="91"/>
    </row>
    <row r="11" spans="1:7" s="71" customFormat="1" ht="10.15" customHeight="1" x14ac:dyDescent="0.25">
      <c r="A11" s="91" t="s">
        <v>29</v>
      </c>
      <c r="B11" s="91"/>
      <c r="C11" s="91"/>
      <c r="D11" s="91"/>
      <c r="E11" s="91"/>
      <c r="F11" s="91"/>
      <c r="G11" s="91"/>
    </row>
    <row r="12" spans="1:7" s="48" customFormat="1" x14ac:dyDescent="0.35"/>
    <row r="13" spans="1:7" s="48" customFormat="1" x14ac:dyDescent="0.35"/>
    <row r="14" spans="1:7" s="48" customFormat="1" x14ac:dyDescent="0.35"/>
    <row r="15" spans="1:7" s="48" customFormat="1" ht="21" x14ac:dyDescent="0.5">
      <c r="A15" s="81" t="s">
        <v>24</v>
      </c>
      <c r="B15" s="81"/>
      <c r="C15" s="81"/>
      <c r="D15" s="81"/>
      <c r="E15" s="81"/>
      <c r="F15" s="81"/>
      <c r="G15" s="81"/>
    </row>
    <row r="16" spans="1:7" s="48" customFormat="1" ht="21" x14ac:dyDescent="0.5">
      <c r="A16" s="81" t="s">
        <v>37</v>
      </c>
      <c r="B16" s="81"/>
      <c r="C16" s="81"/>
      <c r="D16" s="81"/>
      <c r="E16" s="81"/>
      <c r="F16" s="81"/>
      <c r="G16" s="81"/>
    </row>
    <row r="17" spans="1:7" s="48" customFormat="1" ht="21" x14ac:dyDescent="0.5">
      <c r="A17" s="81" t="s">
        <v>20</v>
      </c>
      <c r="B17" s="81"/>
      <c r="C17" s="81"/>
      <c r="D17" s="81"/>
      <c r="E17" s="81"/>
      <c r="F17" s="81"/>
      <c r="G17" s="81"/>
    </row>
    <row r="18" spans="1:7" s="48" customFormat="1" x14ac:dyDescent="0.35"/>
    <row r="19" spans="1:7" s="48" customFormat="1" ht="16.899999999999999" customHeight="1" x14ac:dyDescent="0.35">
      <c r="A19" s="85" t="s">
        <v>64</v>
      </c>
      <c r="B19" s="85"/>
      <c r="C19" s="85"/>
      <c r="D19" s="85"/>
      <c r="E19" s="85"/>
      <c r="F19" s="85"/>
      <c r="G19" s="85"/>
    </row>
    <row r="20" spans="1:7" s="48" customFormat="1" ht="21" customHeight="1" x14ac:dyDescent="0.35"/>
    <row r="21" spans="1:7" s="48" customFormat="1" ht="65.5" customHeight="1" x14ac:dyDescent="0.35">
      <c r="A21" s="86" t="s">
        <v>33</v>
      </c>
      <c r="B21" s="86"/>
      <c r="C21" s="86"/>
      <c r="D21" s="86"/>
      <c r="E21" s="86"/>
      <c r="F21" s="86"/>
      <c r="G21" s="86"/>
    </row>
    <row r="22" spans="1:7" s="48" customFormat="1" ht="18.649999999999999" customHeight="1" x14ac:dyDescent="0.35">
      <c r="A22" s="47"/>
      <c r="B22" s="47"/>
      <c r="C22" s="47"/>
      <c r="D22" s="47"/>
      <c r="E22" s="47"/>
      <c r="F22" s="47"/>
      <c r="G22" s="47"/>
    </row>
    <row r="23" spans="1:7" s="72" customFormat="1" ht="20.5" customHeight="1" x14ac:dyDescent="0.35">
      <c r="A23" s="87" t="s">
        <v>25</v>
      </c>
      <c r="B23" s="88"/>
      <c r="C23" s="88"/>
      <c r="D23" s="88"/>
      <c r="E23" s="88"/>
      <c r="F23" s="88"/>
      <c r="G23" s="89"/>
    </row>
    <row r="24" spans="1:7" s="48" customFormat="1" x14ac:dyDescent="0.35">
      <c r="A24" s="82"/>
      <c r="B24" s="82"/>
      <c r="C24" s="82"/>
      <c r="D24" s="82"/>
      <c r="E24" s="82"/>
      <c r="F24" s="82"/>
      <c r="G24" s="82"/>
    </row>
    <row r="25" spans="1:7" s="48" customFormat="1" x14ac:dyDescent="0.35"/>
    <row r="26" spans="1:7" s="48" customFormat="1" x14ac:dyDescent="0.35">
      <c r="A26" s="82"/>
      <c r="B26" s="82"/>
      <c r="C26" s="82"/>
      <c r="D26" s="82"/>
      <c r="E26" s="82"/>
      <c r="F26" s="82"/>
      <c r="G26" s="82"/>
    </row>
    <row r="27" spans="1:7" s="48" customFormat="1" x14ac:dyDescent="0.35">
      <c r="A27" s="82"/>
      <c r="B27" s="82"/>
      <c r="C27" s="82"/>
      <c r="D27" s="82"/>
      <c r="E27" s="82"/>
      <c r="F27" s="82"/>
      <c r="G27" s="82"/>
    </row>
    <row r="28" spans="1:7" s="48" customFormat="1" x14ac:dyDescent="0.35">
      <c r="A28" s="49"/>
    </row>
    <row r="29" spans="1:7" s="73" customFormat="1" x14ac:dyDescent="0.35">
      <c r="A29" s="90"/>
      <c r="B29" s="90"/>
      <c r="C29" s="90"/>
      <c r="D29" s="90"/>
      <c r="E29" s="90"/>
      <c r="F29" s="90"/>
      <c r="G29" s="90"/>
    </row>
    <row r="30" spans="1:7" s="48" customFormat="1" x14ac:dyDescent="0.35">
      <c r="A30" s="49"/>
    </row>
    <row r="31" spans="1:7" s="48" customFormat="1" x14ac:dyDescent="0.35">
      <c r="A31" s="80"/>
      <c r="B31" s="80"/>
      <c r="C31" s="80"/>
      <c r="D31" s="80"/>
      <c r="E31" s="80"/>
      <c r="F31" s="80"/>
      <c r="G31" s="80"/>
    </row>
    <row r="32" spans="1:7" s="48" customFormat="1" x14ac:dyDescent="0.35"/>
    <row r="33" s="48" customFormat="1" x14ac:dyDescent="0.35"/>
  </sheetData>
  <sheetProtection algorithmName="SHA-512" hashValue="6gTHojYn3xw4ezBPMdt8gNmMn4myYfDh17IYBFQgPJw8zs+NlZzC6rCF1Rhkq/G60aus4cwKJmvPtOO0gSlrrg==" saltValue="FPcipZQAc1sxXyyhmYa/Lw==" spinCount="100000" sheet="1" objects="1" scenarios="1"/>
  <mergeCells count="13">
    <mergeCell ref="A11:G11"/>
    <mergeCell ref="A26:G26"/>
    <mergeCell ref="A24:G24"/>
    <mergeCell ref="A10:G10"/>
    <mergeCell ref="A27:G27"/>
    <mergeCell ref="A31:G31"/>
    <mergeCell ref="A15:G15"/>
    <mergeCell ref="A16:G16"/>
    <mergeCell ref="A17:G17"/>
    <mergeCell ref="A19:G19"/>
    <mergeCell ref="A21:G21"/>
    <mergeCell ref="A23:G23"/>
    <mergeCell ref="A29:G29"/>
  </mergeCells>
  <pageMargins left="0.78740157480314965" right="0.78740157480314965" top="0.78740157480314965" bottom="0.59055118110236227" header="0.39370078740157483" footer="0.39370078740157483"/>
  <pageSetup paperSize="9" orientation="portrait" horizontalDpi="4294967294"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13"/>
  <sheetViews>
    <sheetView tabSelected="1" topLeftCell="A16" zoomScale="90" zoomScaleNormal="90" zoomScaleSheetLayoutView="90" workbookViewId="0">
      <selection activeCell="G28" sqref="G28"/>
    </sheetView>
  </sheetViews>
  <sheetFormatPr baseColWidth="10" defaultColWidth="11.453125" defaultRowHeight="14.5" x14ac:dyDescent="0.35"/>
  <cols>
    <col min="1" max="1" width="1.54296875" style="8" customWidth="1"/>
    <col min="2" max="2" width="2.54296875" style="33" customWidth="1"/>
    <col min="3" max="3" width="2.453125" style="33" customWidth="1"/>
    <col min="4" max="4" width="58.26953125" style="34" customWidth="1"/>
    <col min="5" max="5" width="3.453125" style="34" customWidth="1"/>
    <col min="6" max="6" width="12.26953125" style="33" customWidth="1"/>
    <col min="7" max="7" width="17.54296875" style="35" customWidth="1"/>
    <col min="8" max="34" width="11.453125" style="8"/>
    <col min="35" max="35" width="4" style="8" customWidth="1"/>
    <col min="36" max="36" width="3.26953125" style="8" customWidth="1"/>
    <col min="37" max="37" width="3.54296875" style="8" customWidth="1"/>
    <col min="38" max="38" width="26.7265625" style="8" customWidth="1"/>
    <col min="39" max="16384" width="11.453125" style="8"/>
  </cols>
  <sheetData>
    <row r="1" spans="1:7" s="3" customFormat="1" ht="19.899999999999999" customHeight="1" x14ac:dyDescent="0.35">
      <c r="A1" s="1"/>
      <c r="B1" s="2"/>
      <c r="C1" s="109" t="s">
        <v>38</v>
      </c>
      <c r="D1" s="109"/>
      <c r="E1" s="109"/>
      <c r="F1" s="109"/>
      <c r="G1" s="68"/>
    </row>
    <row r="2" spans="1:7" s="3" customFormat="1" ht="18" customHeight="1" x14ac:dyDescent="0.35">
      <c r="A2" s="1"/>
      <c r="B2" s="2"/>
      <c r="C2" s="4"/>
      <c r="D2" s="1"/>
      <c r="E2" s="4"/>
      <c r="F2" s="54"/>
      <c r="G2" s="54"/>
    </row>
    <row r="3" spans="1:7" ht="18" customHeight="1" x14ac:dyDescent="0.35">
      <c r="A3" s="5"/>
      <c r="B3" s="6"/>
      <c r="C3" s="6"/>
      <c r="D3" s="7"/>
      <c r="E3" s="7"/>
      <c r="F3" s="56" t="s">
        <v>0</v>
      </c>
      <c r="G3" s="61"/>
    </row>
    <row r="4" spans="1:7" ht="14.5" customHeight="1" x14ac:dyDescent="0.35">
      <c r="A4" s="5"/>
      <c r="B4" s="6"/>
      <c r="C4" s="9"/>
      <c r="D4" s="7"/>
      <c r="E4" s="7"/>
      <c r="F4" s="10"/>
      <c r="G4" s="10"/>
    </row>
    <row r="5" spans="1:7" ht="77.5" customHeight="1" x14ac:dyDescent="0.35">
      <c r="A5" s="5"/>
      <c r="B5" s="5"/>
      <c r="C5" s="110" t="s">
        <v>39</v>
      </c>
      <c r="D5" s="110"/>
      <c r="E5" s="110"/>
      <c r="F5" s="110"/>
      <c r="G5" s="10"/>
    </row>
    <row r="6" spans="1:7" ht="22.9" customHeight="1" x14ac:dyDescent="0.35">
      <c r="A6" s="5"/>
      <c r="B6" s="5"/>
      <c r="C6" s="5"/>
      <c r="D6" s="111"/>
      <c r="E6" s="112"/>
      <c r="F6" s="113"/>
      <c r="G6" s="10"/>
    </row>
    <row r="7" spans="1:7" x14ac:dyDescent="0.35">
      <c r="A7" s="5"/>
      <c r="B7" s="5"/>
      <c r="C7" s="5"/>
      <c r="D7" s="108" t="s">
        <v>1</v>
      </c>
      <c r="E7" s="108"/>
      <c r="F7" s="108"/>
      <c r="G7" s="10"/>
    </row>
    <row r="8" spans="1:7" ht="13.15" customHeight="1" x14ac:dyDescent="0.35">
      <c r="A8" s="5"/>
      <c r="B8" s="5"/>
      <c r="C8" s="5"/>
      <c r="D8" s="108"/>
      <c r="E8" s="108"/>
      <c r="F8" s="108"/>
      <c r="G8" s="10"/>
    </row>
    <row r="9" spans="1:7" ht="22.9" customHeight="1" x14ac:dyDescent="0.35">
      <c r="A9" s="5"/>
      <c r="B9" s="5"/>
      <c r="C9" s="5"/>
      <c r="D9" s="111"/>
      <c r="E9" s="112"/>
      <c r="F9" s="113"/>
      <c r="G9" s="10"/>
    </row>
    <row r="10" spans="1:7" x14ac:dyDescent="0.35">
      <c r="A10" s="5"/>
      <c r="B10" s="5"/>
      <c r="C10" s="5"/>
      <c r="D10" s="108" t="s">
        <v>2</v>
      </c>
      <c r="E10" s="108"/>
      <c r="F10" s="108"/>
      <c r="G10" s="10"/>
    </row>
    <row r="11" spans="1:7" ht="10.15" customHeight="1" x14ac:dyDescent="0.35">
      <c r="A11" s="5"/>
      <c r="B11" s="5"/>
      <c r="C11" s="5"/>
      <c r="D11" s="41"/>
      <c r="E11" s="41"/>
      <c r="F11" s="41"/>
      <c r="G11" s="10"/>
    </row>
    <row r="12" spans="1:7" x14ac:dyDescent="0.35">
      <c r="A12" s="5"/>
      <c r="B12" s="6"/>
      <c r="C12" s="6"/>
      <c r="D12" s="7"/>
      <c r="E12" s="7"/>
      <c r="F12" s="64"/>
      <c r="G12" s="10"/>
    </row>
    <row r="13" spans="1:7" s="14" customFormat="1" ht="19.899999999999999" customHeight="1" x14ac:dyDescent="0.35">
      <c r="A13" s="65"/>
      <c r="B13" s="114" t="s">
        <v>3</v>
      </c>
      <c r="C13" s="114"/>
      <c r="D13" s="114"/>
      <c r="E13" s="114"/>
      <c r="F13" s="114"/>
      <c r="G13" s="10"/>
    </row>
    <row r="14" spans="1:7" s="14" customFormat="1" ht="6.65" customHeight="1" x14ac:dyDescent="0.35">
      <c r="A14" s="11"/>
      <c r="B14" s="12"/>
      <c r="C14" s="13"/>
      <c r="D14" s="13"/>
      <c r="E14" s="16"/>
      <c r="F14" s="16"/>
      <c r="G14" s="10"/>
    </row>
    <row r="15" spans="1:7" ht="28.5" customHeight="1" x14ac:dyDescent="0.35">
      <c r="A15" s="5"/>
      <c r="B15" s="66" t="s">
        <v>42</v>
      </c>
      <c r="C15" s="17"/>
      <c r="D15" s="97" t="s">
        <v>40</v>
      </c>
      <c r="E15" s="97"/>
      <c r="F15" s="97"/>
      <c r="G15" s="10"/>
    </row>
    <row r="16" spans="1:7" ht="31.5" customHeight="1" x14ac:dyDescent="0.35">
      <c r="A16" s="5"/>
      <c r="B16" s="17"/>
      <c r="C16" s="17"/>
      <c r="D16" s="93" t="s">
        <v>45</v>
      </c>
      <c r="E16" s="94"/>
      <c r="F16" s="94"/>
      <c r="G16" s="54"/>
    </row>
    <row r="17" spans="1:8" ht="34.5" customHeight="1" x14ac:dyDescent="0.35">
      <c r="A17" s="5"/>
      <c r="B17" s="17"/>
      <c r="C17" s="17"/>
      <c r="D17" s="93" t="s">
        <v>41</v>
      </c>
      <c r="E17" s="94"/>
      <c r="F17" s="94"/>
      <c r="G17" s="54"/>
    </row>
    <row r="18" spans="1:8" s="3" customFormat="1" ht="21.65" customHeight="1" x14ac:dyDescent="0.35">
      <c r="A18" s="1"/>
      <c r="B18" s="15"/>
      <c r="C18" s="15"/>
      <c r="D18" s="69"/>
      <c r="E18" s="50"/>
      <c r="F18" s="50" t="str">
        <f>IF(G22*88.06&gt;G18,"Bitte Erlöse bzw. Fälle prüfen!",IF(G22*88.06&lt;G18,"Bitte Erlöse bzw. Fälle prüfen!",""))</f>
        <v/>
      </c>
      <c r="G18" s="74"/>
    </row>
    <row r="19" spans="1:8" ht="13.9" customHeight="1" x14ac:dyDescent="0.35">
      <c r="A19" s="5"/>
      <c r="B19" s="6"/>
      <c r="C19" s="6"/>
      <c r="D19" s="7"/>
      <c r="E19" s="7"/>
      <c r="F19" s="6"/>
      <c r="G19" s="69"/>
    </row>
    <row r="20" spans="1:8" ht="45.75" customHeight="1" x14ac:dyDescent="0.35">
      <c r="A20" s="5"/>
      <c r="B20" s="66" t="s">
        <v>43</v>
      </c>
      <c r="C20" s="17"/>
      <c r="D20" s="97" t="s">
        <v>44</v>
      </c>
      <c r="E20" s="97"/>
      <c r="F20" s="97"/>
      <c r="G20" s="10"/>
    </row>
    <row r="21" spans="1:8" ht="60.75" customHeight="1" x14ac:dyDescent="0.35">
      <c r="A21" s="5"/>
      <c r="B21" s="17"/>
      <c r="C21" s="17"/>
      <c r="D21" s="93" t="s">
        <v>46</v>
      </c>
      <c r="E21" s="97"/>
      <c r="F21" s="97"/>
      <c r="G21" s="54"/>
    </row>
    <row r="22" spans="1:8" s="3" customFormat="1" ht="21.65" customHeight="1" x14ac:dyDescent="0.35">
      <c r="A22" s="1"/>
      <c r="B22" s="15"/>
      <c r="C22" s="15"/>
      <c r="D22" s="18"/>
      <c r="E22" s="18"/>
      <c r="F22" s="50" t="str">
        <f>IF(G18/88.06&gt;G22,"Bitte Erlöse bzw. Fälle prüfen!",IF(G18/88.06&lt;G22,"Bitte Erlöse bzw. Fälle prüfen!",""))</f>
        <v/>
      </c>
      <c r="G22" s="62"/>
    </row>
    <row r="23" spans="1:8" ht="13.9" customHeight="1" x14ac:dyDescent="0.35">
      <c r="A23" s="5"/>
      <c r="B23" s="64"/>
      <c r="C23" s="64"/>
      <c r="D23" s="7"/>
      <c r="E23" s="7"/>
      <c r="F23" s="64"/>
      <c r="G23" s="54"/>
    </row>
    <row r="24" spans="1:8" ht="46.5" customHeight="1" x14ac:dyDescent="0.35">
      <c r="A24" s="5"/>
      <c r="B24" s="66" t="s">
        <v>4</v>
      </c>
      <c r="C24" s="6"/>
      <c r="D24" s="97" t="s">
        <v>47</v>
      </c>
      <c r="E24" s="97"/>
      <c r="F24" s="97"/>
      <c r="G24" s="10"/>
    </row>
    <row r="25" spans="1:8" s="3" customFormat="1" ht="21.65" customHeight="1" x14ac:dyDescent="0.35">
      <c r="A25" s="1"/>
      <c r="B25" s="15"/>
      <c r="C25" s="15"/>
      <c r="D25" s="18"/>
      <c r="E25" s="18"/>
      <c r="F25" s="15"/>
      <c r="G25" s="62"/>
    </row>
    <row r="26" spans="1:8" ht="13.9" customHeight="1" x14ac:dyDescent="0.35">
      <c r="A26" s="5"/>
      <c r="B26" s="6"/>
      <c r="C26" s="6"/>
      <c r="D26" s="7"/>
      <c r="E26" s="7"/>
      <c r="F26" s="6"/>
      <c r="G26" s="10"/>
    </row>
    <row r="27" spans="1:8" ht="30.75" customHeight="1" x14ac:dyDescent="0.35">
      <c r="A27" s="5"/>
      <c r="B27" s="66" t="s">
        <v>5</v>
      </c>
      <c r="C27" s="6"/>
      <c r="D27" s="93" t="s">
        <v>62</v>
      </c>
      <c r="E27" s="94"/>
      <c r="F27" s="40"/>
      <c r="G27" s="10"/>
    </row>
    <row r="28" spans="1:8" s="3" customFormat="1" ht="21.65" customHeight="1" x14ac:dyDescent="0.35">
      <c r="A28" s="1"/>
      <c r="B28" s="15"/>
      <c r="C28" s="15"/>
      <c r="D28" s="18"/>
      <c r="E28" s="18"/>
      <c r="F28" s="15"/>
      <c r="G28" s="63"/>
    </row>
    <row r="29" spans="1:8" ht="13.9" customHeight="1" x14ac:dyDescent="0.35">
      <c r="A29" s="5"/>
      <c r="B29" s="6"/>
      <c r="C29" s="6"/>
      <c r="D29" s="7"/>
      <c r="E29" s="7"/>
      <c r="F29" s="6"/>
      <c r="G29" s="10"/>
    </row>
    <row r="30" spans="1:8" ht="57" customHeight="1" x14ac:dyDescent="0.35">
      <c r="A30" s="5"/>
      <c r="B30" s="66" t="s">
        <v>6</v>
      </c>
      <c r="C30" s="6"/>
      <c r="D30" s="93" t="s">
        <v>63</v>
      </c>
      <c r="E30" s="94"/>
      <c r="F30" s="94"/>
      <c r="G30" s="10"/>
    </row>
    <row r="31" spans="1:8" ht="13.9" customHeight="1" x14ac:dyDescent="0.35">
      <c r="A31" s="5"/>
      <c r="B31" s="6"/>
      <c r="C31" s="6"/>
      <c r="D31" s="7"/>
      <c r="E31" s="7"/>
      <c r="F31" s="6"/>
      <c r="G31" s="10"/>
    </row>
    <row r="32" spans="1:8" s="24" customFormat="1" ht="21.65" customHeight="1" x14ac:dyDescent="0.35">
      <c r="A32" s="21"/>
      <c r="B32" s="22"/>
      <c r="C32" s="22"/>
      <c r="D32" s="37"/>
      <c r="E32" s="36" t="str">
        <f>IF(G32&gt;0,"Forderung des Krankenhauses:", IF(G32&lt;0,"Verbindlichkeit des Krankenhauses:",""))</f>
        <v/>
      </c>
      <c r="F32" s="38"/>
      <c r="G32" s="23">
        <f>G28-G18</f>
        <v>0</v>
      </c>
      <c r="H32" s="20"/>
    </row>
    <row r="33" spans="1:7" ht="8.5" customHeight="1" x14ac:dyDescent="0.35">
      <c r="A33" s="5"/>
      <c r="B33" s="26"/>
      <c r="C33" s="64"/>
      <c r="D33" s="5"/>
      <c r="E33" s="26"/>
      <c r="F33" s="64"/>
      <c r="G33" s="54"/>
    </row>
    <row r="34" spans="1:7" x14ac:dyDescent="0.35">
      <c r="A34" s="5"/>
      <c r="B34" s="26"/>
      <c r="C34" s="64"/>
      <c r="D34" s="5"/>
      <c r="E34" s="26"/>
      <c r="F34" s="64"/>
      <c r="G34" s="54"/>
    </row>
    <row r="35" spans="1:7" ht="19.899999999999999" customHeight="1" x14ac:dyDescent="0.35">
      <c r="A35" s="114" t="s">
        <v>48</v>
      </c>
      <c r="B35" s="114"/>
      <c r="C35" s="114"/>
      <c r="D35" s="114"/>
      <c r="E35" s="114"/>
      <c r="F35" s="114"/>
      <c r="G35" s="54"/>
    </row>
    <row r="36" spans="1:7" ht="15.5" x14ac:dyDescent="0.35">
      <c r="A36" s="5"/>
      <c r="B36" s="64"/>
      <c r="C36" s="64"/>
      <c r="D36" s="25"/>
      <c r="E36" s="25"/>
      <c r="F36" s="7"/>
      <c r="G36" s="54"/>
    </row>
    <row r="37" spans="1:7" ht="31.9" customHeight="1" x14ac:dyDescent="0.35">
      <c r="A37" s="97" t="s">
        <v>7</v>
      </c>
      <c r="B37" s="97"/>
      <c r="C37" s="97"/>
      <c r="D37" s="97"/>
      <c r="E37" s="97"/>
      <c r="F37" s="97"/>
      <c r="G37" s="54"/>
    </row>
    <row r="38" spans="1:7" ht="14.5" customHeight="1" x14ac:dyDescent="0.35">
      <c r="A38" s="60"/>
      <c r="B38" s="75"/>
      <c r="C38" s="75"/>
      <c r="D38" s="75"/>
      <c r="E38" s="75"/>
      <c r="F38" s="75"/>
      <c r="G38" s="54"/>
    </row>
    <row r="39" spans="1:7" ht="45.75" customHeight="1" x14ac:dyDescent="0.35">
      <c r="A39" s="94" t="s">
        <v>21</v>
      </c>
      <c r="B39" s="94"/>
      <c r="C39" s="94"/>
      <c r="D39" s="94"/>
      <c r="E39" s="94"/>
      <c r="F39" s="94"/>
      <c r="G39" s="54"/>
    </row>
    <row r="40" spans="1:7" ht="16.149999999999999" customHeight="1" x14ac:dyDescent="0.35">
      <c r="A40" s="5"/>
      <c r="B40" s="76"/>
      <c r="C40" s="76"/>
      <c r="D40" s="76"/>
      <c r="E40" s="76"/>
      <c r="F40" s="76"/>
      <c r="G40" s="54"/>
    </row>
    <row r="41" spans="1:7" ht="21.65" customHeight="1" x14ac:dyDescent="0.35">
      <c r="A41" s="117" t="s">
        <v>31</v>
      </c>
      <c r="B41" s="118"/>
      <c r="C41" s="118"/>
      <c r="D41" s="118"/>
      <c r="E41" s="118"/>
      <c r="F41" s="118"/>
      <c r="G41" s="54"/>
    </row>
    <row r="42" spans="1:7" s="3" customFormat="1" ht="13.15" customHeight="1" x14ac:dyDescent="0.35">
      <c r="A42" s="77"/>
      <c r="B42" s="78"/>
      <c r="C42" s="78"/>
      <c r="D42" s="78"/>
      <c r="E42" s="78"/>
      <c r="F42" s="78"/>
      <c r="G42" s="56"/>
    </row>
    <row r="43" spans="1:7" s="3" customFormat="1" ht="149.5" customHeight="1" x14ac:dyDescent="0.35">
      <c r="A43" s="77"/>
      <c r="B43" s="78"/>
      <c r="C43" s="78"/>
      <c r="D43" s="119" t="s">
        <v>49</v>
      </c>
      <c r="E43" s="120"/>
      <c r="F43" s="121"/>
      <c r="G43" s="56"/>
    </row>
    <row r="44" spans="1:7" s="3" customFormat="1" ht="19.149999999999999" customHeight="1" x14ac:dyDescent="0.35">
      <c r="A44" s="77"/>
      <c r="B44" s="78"/>
      <c r="C44" s="78"/>
      <c r="D44" s="58"/>
      <c r="E44" s="78"/>
      <c r="F44" s="78"/>
      <c r="G44" s="56"/>
    </row>
    <row r="45" spans="1:7" ht="60.75" customHeight="1" x14ac:dyDescent="0.35">
      <c r="A45" s="66"/>
      <c r="B45" s="66" t="s">
        <v>8</v>
      </c>
      <c r="C45" s="64"/>
      <c r="D45" s="93" t="s">
        <v>50</v>
      </c>
      <c r="E45" s="94"/>
      <c r="F45" s="94"/>
      <c r="G45" s="54"/>
    </row>
    <row r="46" spans="1:7" ht="30.75" customHeight="1" x14ac:dyDescent="0.35">
      <c r="A46" s="5"/>
      <c r="B46" s="64"/>
      <c r="C46" s="64"/>
      <c r="D46" s="97" t="s">
        <v>35</v>
      </c>
      <c r="E46" s="97"/>
      <c r="F46" s="97"/>
      <c r="G46" s="54"/>
    </row>
    <row r="47" spans="1:7" s="3" customFormat="1" ht="21.65" customHeight="1" x14ac:dyDescent="0.35">
      <c r="A47" s="1"/>
      <c r="B47" s="43"/>
      <c r="C47" s="43"/>
      <c r="D47" s="18"/>
      <c r="E47" s="18"/>
      <c r="F47" s="43"/>
      <c r="G47" s="62">
        <v>0</v>
      </c>
    </row>
    <row r="48" spans="1:7" x14ac:dyDescent="0.35">
      <c r="A48" s="5"/>
      <c r="B48" s="64"/>
      <c r="C48" s="64"/>
      <c r="D48" s="7"/>
      <c r="E48" s="7"/>
      <c r="F48" s="64"/>
      <c r="G48" s="54"/>
    </row>
    <row r="49" spans="1:8" ht="60.75" customHeight="1" x14ac:dyDescent="0.35">
      <c r="A49" s="66"/>
      <c r="B49" s="66" t="s">
        <v>9</v>
      </c>
      <c r="C49" s="64"/>
      <c r="D49" s="93" t="s">
        <v>69</v>
      </c>
      <c r="E49" s="94"/>
      <c r="F49" s="94"/>
      <c r="G49" s="54"/>
    </row>
    <row r="50" spans="1:8" x14ac:dyDescent="0.35">
      <c r="A50" s="5"/>
      <c r="B50" s="64"/>
      <c r="C50" s="64"/>
      <c r="D50" s="7"/>
      <c r="E50" s="7"/>
      <c r="F50" s="64"/>
      <c r="G50" s="54"/>
    </row>
    <row r="51" spans="1:8" s="3" customFormat="1" ht="21.65" customHeight="1" x14ac:dyDescent="0.35">
      <c r="A51" s="1"/>
      <c r="B51" s="43"/>
      <c r="C51" s="43"/>
      <c r="D51" s="37"/>
      <c r="E51" s="36" t="str">
        <f>IF(G51&gt;0,"Forderung des Krankenhauses für 2017:","")</f>
        <v/>
      </c>
      <c r="F51" s="43"/>
      <c r="G51" s="23">
        <f>SUM(G47)*(-84.14)</f>
        <v>0</v>
      </c>
      <c r="H51" s="20"/>
    </row>
    <row r="52" spans="1:8" ht="19.899999999999999" customHeight="1" x14ac:dyDescent="0.35">
      <c r="A52" s="5"/>
      <c r="B52" s="64"/>
      <c r="C52" s="64"/>
      <c r="D52" s="7"/>
      <c r="E52" s="7"/>
      <c r="F52" s="64"/>
      <c r="G52" s="54"/>
    </row>
    <row r="53" spans="1:8" x14ac:dyDescent="0.35">
      <c r="A53" s="5"/>
      <c r="B53" s="26"/>
      <c r="C53" s="64"/>
      <c r="D53" s="5"/>
      <c r="E53" s="26"/>
      <c r="F53" s="64"/>
      <c r="G53" s="54"/>
    </row>
    <row r="54" spans="1:8" s="24" customFormat="1" ht="30" customHeight="1" x14ac:dyDescent="0.35">
      <c r="A54" s="95" t="s">
        <v>34</v>
      </c>
      <c r="B54" s="96"/>
      <c r="C54" s="96"/>
      <c r="D54" s="96"/>
      <c r="E54" s="96"/>
      <c r="F54" s="96"/>
      <c r="G54" s="38"/>
    </row>
    <row r="55" spans="1:8" ht="61.5" customHeight="1" x14ac:dyDescent="0.35">
      <c r="A55" s="66"/>
      <c r="B55" s="66" t="s">
        <v>10</v>
      </c>
      <c r="C55" s="64"/>
      <c r="D55" s="93" t="s">
        <v>51</v>
      </c>
      <c r="E55" s="98"/>
      <c r="F55" s="98"/>
      <c r="G55" s="54"/>
    </row>
    <row r="56" spans="1:8" ht="30.75" customHeight="1" x14ac:dyDescent="0.35">
      <c r="A56" s="5"/>
      <c r="B56" s="64"/>
      <c r="C56" s="64"/>
      <c r="D56" s="97" t="s">
        <v>52</v>
      </c>
      <c r="E56" s="97"/>
      <c r="F56" s="97"/>
      <c r="G56" s="54"/>
    </row>
    <row r="57" spans="1:8" s="3" customFormat="1" ht="21.65" customHeight="1" x14ac:dyDescent="0.35">
      <c r="A57" s="1"/>
      <c r="B57" s="43"/>
      <c r="C57" s="43"/>
      <c r="D57" s="18"/>
      <c r="E57" s="18"/>
      <c r="F57" s="43"/>
      <c r="G57" s="62">
        <v>0</v>
      </c>
    </row>
    <row r="58" spans="1:8" x14ac:dyDescent="0.35">
      <c r="A58" s="5"/>
      <c r="B58" s="64"/>
      <c r="C58" s="64"/>
      <c r="D58" s="7"/>
      <c r="E58" s="7"/>
      <c r="F58" s="64"/>
      <c r="G58" s="54"/>
    </row>
    <row r="59" spans="1:8" ht="60" customHeight="1" x14ac:dyDescent="0.35">
      <c r="A59" s="66"/>
      <c r="B59" s="66" t="s">
        <v>11</v>
      </c>
      <c r="C59" s="64"/>
      <c r="D59" s="93" t="s">
        <v>68</v>
      </c>
      <c r="E59" s="94"/>
      <c r="F59" s="94"/>
      <c r="G59" s="54"/>
    </row>
    <row r="60" spans="1:8" x14ac:dyDescent="0.35">
      <c r="A60" s="5"/>
      <c r="B60" s="64"/>
      <c r="C60" s="64"/>
      <c r="D60" s="7"/>
      <c r="E60" s="7"/>
      <c r="F60" s="64"/>
      <c r="G60" s="54"/>
    </row>
    <row r="61" spans="1:8" s="3" customFormat="1" ht="21.65" customHeight="1" x14ac:dyDescent="0.35">
      <c r="A61" s="1"/>
      <c r="B61" s="43"/>
      <c r="C61" s="43"/>
      <c r="D61" s="37"/>
      <c r="E61" s="36" t="str">
        <f>IF(G61&gt;0,"Forderung des Krankenhauses für 2018:","")</f>
        <v/>
      </c>
      <c r="F61" s="43"/>
      <c r="G61" s="23">
        <f>SUM(G57)*(-87.86)</f>
        <v>0</v>
      </c>
      <c r="H61" s="20"/>
    </row>
    <row r="62" spans="1:8" s="3" customFormat="1" ht="21.65" customHeight="1" x14ac:dyDescent="0.35">
      <c r="A62" s="1"/>
      <c r="B62" s="43"/>
      <c r="C62" s="43"/>
      <c r="D62" s="38"/>
      <c r="E62" s="38"/>
      <c r="F62" s="43"/>
      <c r="G62" s="55"/>
      <c r="H62" s="20"/>
    </row>
    <row r="63" spans="1:8" s="24" customFormat="1" ht="30" customHeight="1" x14ac:dyDescent="0.35">
      <c r="A63" s="95" t="s">
        <v>36</v>
      </c>
      <c r="B63" s="96"/>
      <c r="C63" s="96"/>
      <c r="D63" s="96"/>
      <c r="E63" s="96"/>
      <c r="F63" s="96"/>
      <c r="G63" s="38"/>
    </row>
    <row r="64" spans="1:8" ht="61.5" customHeight="1" x14ac:dyDescent="0.35">
      <c r="A64" s="66"/>
      <c r="B64" s="66" t="s">
        <v>12</v>
      </c>
      <c r="C64" s="64"/>
      <c r="D64" s="93" t="s">
        <v>53</v>
      </c>
      <c r="E64" s="94"/>
      <c r="F64" s="94"/>
      <c r="G64" s="54"/>
    </row>
    <row r="65" spans="1:8" ht="30" customHeight="1" x14ac:dyDescent="0.35">
      <c r="A65" s="5"/>
      <c r="B65" s="64"/>
      <c r="C65" s="64"/>
      <c r="D65" s="97" t="s">
        <v>54</v>
      </c>
      <c r="E65" s="97"/>
      <c r="F65" s="97"/>
      <c r="G65" s="54"/>
    </row>
    <row r="66" spans="1:8" s="3" customFormat="1" ht="21.65" customHeight="1" x14ac:dyDescent="0.35">
      <c r="A66" s="1"/>
      <c r="B66" s="43"/>
      <c r="C66" s="43"/>
      <c r="D66" s="18"/>
      <c r="E66" s="18"/>
      <c r="F66" s="18"/>
      <c r="G66" s="62">
        <v>0</v>
      </c>
    </row>
    <row r="67" spans="1:8" x14ac:dyDescent="0.35">
      <c r="A67" s="5"/>
      <c r="B67" s="64"/>
      <c r="C67" s="64"/>
      <c r="D67" s="7"/>
      <c r="E67" s="7"/>
      <c r="F67" s="64"/>
      <c r="G67" s="54"/>
    </row>
    <row r="68" spans="1:8" ht="60.75" customHeight="1" x14ac:dyDescent="0.35">
      <c r="A68" s="66"/>
      <c r="B68" s="66" t="s">
        <v>13</v>
      </c>
      <c r="C68" s="64"/>
      <c r="D68" s="93" t="s">
        <v>67</v>
      </c>
      <c r="E68" s="94"/>
      <c r="F68" s="94"/>
      <c r="G68" s="54"/>
    </row>
    <row r="69" spans="1:8" x14ac:dyDescent="0.35">
      <c r="A69" s="5"/>
      <c r="B69" s="64"/>
      <c r="C69" s="64"/>
      <c r="D69" s="7"/>
      <c r="E69" s="7"/>
      <c r="F69" s="64"/>
      <c r="G69" s="54"/>
    </row>
    <row r="70" spans="1:8" s="3" customFormat="1" ht="21.65" customHeight="1" x14ac:dyDescent="0.35">
      <c r="A70" s="1"/>
      <c r="B70" s="43"/>
      <c r="C70" s="43"/>
      <c r="D70" s="37"/>
      <c r="E70" s="36" t="str">
        <f>IF(G70&gt;J778,"Forderung des Krankenhauses für 2019:","")</f>
        <v/>
      </c>
      <c r="F70" s="43"/>
      <c r="G70" s="23">
        <f>SUM(G66)*(-95.24)</f>
        <v>0</v>
      </c>
      <c r="H70" s="20"/>
    </row>
    <row r="71" spans="1:8" x14ac:dyDescent="0.35">
      <c r="A71" s="5"/>
      <c r="B71" s="26"/>
      <c r="C71" s="64"/>
      <c r="D71" s="5"/>
      <c r="E71" s="26"/>
      <c r="F71" s="64"/>
      <c r="G71" s="54"/>
    </row>
    <row r="72" spans="1:8" s="24" customFormat="1" ht="30" customHeight="1" x14ac:dyDescent="0.35">
      <c r="A72" s="95" t="s">
        <v>55</v>
      </c>
      <c r="B72" s="96"/>
      <c r="C72" s="96"/>
      <c r="D72" s="96"/>
      <c r="E72" s="96"/>
      <c r="F72" s="96"/>
      <c r="G72" s="38"/>
    </row>
    <row r="73" spans="1:8" ht="60" customHeight="1" x14ac:dyDescent="0.35">
      <c r="A73" s="66"/>
      <c r="B73" s="66" t="s">
        <v>27</v>
      </c>
      <c r="C73" s="64"/>
      <c r="D73" s="93" t="s">
        <v>56</v>
      </c>
      <c r="E73" s="94"/>
      <c r="F73" s="94"/>
      <c r="G73" s="54"/>
    </row>
    <row r="74" spans="1:8" x14ac:dyDescent="0.35">
      <c r="A74" s="5"/>
      <c r="B74" s="64"/>
      <c r="C74" s="64"/>
      <c r="D74" s="7"/>
      <c r="E74" s="7"/>
      <c r="F74" s="64"/>
      <c r="G74" s="54"/>
    </row>
    <row r="75" spans="1:8" s="3" customFormat="1" ht="21.65" customHeight="1" x14ac:dyDescent="0.35">
      <c r="A75" s="1"/>
      <c r="B75" s="43"/>
      <c r="C75" s="43"/>
      <c r="D75" s="79" t="s">
        <v>57</v>
      </c>
      <c r="E75" s="18"/>
      <c r="F75" s="43"/>
      <c r="G75" s="62">
        <v>0</v>
      </c>
    </row>
    <row r="76" spans="1:8" x14ac:dyDescent="0.35">
      <c r="A76" s="5"/>
      <c r="B76" s="64"/>
      <c r="C76" s="64"/>
      <c r="D76" s="7"/>
      <c r="E76" s="7"/>
      <c r="F76" s="64"/>
      <c r="G76" s="54"/>
    </row>
    <row r="77" spans="1:8" s="3" customFormat="1" ht="21.65" customHeight="1" x14ac:dyDescent="0.35">
      <c r="A77" s="1"/>
      <c r="B77" s="43"/>
      <c r="C77" s="43"/>
      <c r="D77" s="79" t="s">
        <v>58</v>
      </c>
      <c r="E77" s="18"/>
      <c r="F77" s="43"/>
      <c r="G77" s="62">
        <v>0</v>
      </c>
    </row>
    <row r="78" spans="1:8" x14ac:dyDescent="0.35">
      <c r="A78" s="5"/>
      <c r="B78" s="64"/>
      <c r="C78" s="64"/>
      <c r="D78" s="7"/>
      <c r="E78" s="7"/>
      <c r="F78" s="64"/>
      <c r="G78" s="54"/>
    </row>
    <row r="79" spans="1:8" ht="61.5" customHeight="1" x14ac:dyDescent="0.35">
      <c r="A79" s="66"/>
      <c r="B79" s="66" t="s">
        <v>28</v>
      </c>
      <c r="C79" s="64"/>
      <c r="D79" s="93" t="s">
        <v>65</v>
      </c>
      <c r="E79" s="94"/>
      <c r="F79" s="94"/>
      <c r="G79" s="54"/>
    </row>
    <row r="80" spans="1:8" x14ac:dyDescent="0.35">
      <c r="A80" s="5"/>
      <c r="B80" s="64"/>
      <c r="C80" s="64"/>
      <c r="D80" s="7"/>
      <c r="E80" s="7"/>
      <c r="F80" s="64"/>
      <c r="G80" s="54"/>
    </row>
    <row r="81" spans="1:8" s="3" customFormat="1" ht="21.65" customHeight="1" x14ac:dyDescent="0.35">
      <c r="A81" s="1"/>
      <c r="B81" s="43"/>
      <c r="C81" s="43"/>
      <c r="D81" s="37"/>
      <c r="E81" s="36" t="str">
        <f>IF(G81&gt;0,"Forderung des Krankenhauses für 2020:","")</f>
        <v/>
      </c>
      <c r="F81" s="43"/>
      <c r="G81" s="23">
        <f>SUM(G75)*(-104.26)</f>
        <v>0</v>
      </c>
      <c r="H81" s="20"/>
    </row>
    <row r="82" spans="1:8" x14ac:dyDescent="0.35">
      <c r="A82" s="5"/>
      <c r="B82" s="64"/>
      <c r="C82" s="64"/>
      <c r="D82" s="7"/>
      <c r="E82" s="7"/>
      <c r="F82" s="64"/>
      <c r="G82" s="19"/>
    </row>
    <row r="83" spans="1:8" ht="61.5" customHeight="1" x14ac:dyDescent="0.35">
      <c r="A83" s="66"/>
      <c r="B83" s="66"/>
      <c r="C83" s="64"/>
      <c r="D83" s="93" t="s">
        <v>66</v>
      </c>
      <c r="E83" s="94"/>
      <c r="F83" s="94"/>
      <c r="G83" s="54"/>
    </row>
    <row r="84" spans="1:8" x14ac:dyDescent="0.35">
      <c r="A84" s="5"/>
      <c r="B84" s="64"/>
      <c r="C84" s="64"/>
      <c r="D84" s="7"/>
      <c r="E84" s="7"/>
      <c r="F84" s="64"/>
      <c r="G84" s="54"/>
    </row>
    <row r="85" spans="1:8" s="3" customFormat="1" ht="21.65" customHeight="1" x14ac:dyDescent="0.35">
      <c r="A85" s="1"/>
      <c r="B85" s="43"/>
      <c r="C85" s="43"/>
      <c r="D85" s="37"/>
      <c r="E85" s="36" t="str">
        <f>IF(G85&gt;0,"Forderung des Krankenhauses für 2020:","")</f>
        <v/>
      </c>
      <c r="F85" s="43"/>
      <c r="G85" s="23">
        <f>SUM(G77)*(-208.52)</f>
        <v>0</v>
      </c>
      <c r="H85" s="20"/>
    </row>
    <row r="86" spans="1:8" x14ac:dyDescent="0.35">
      <c r="A86" s="5"/>
      <c r="B86" s="64"/>
      <c r="C86" s="64"/>
      <c r="D86" s="7"/>
      <c r="E86" s="7"/>
      <c r="F86" s="64"/>
      <c r="G86" s="54"/>
    </row>
    <row r="87" spans="1:8" s="3" customFormat="1" ht="34.15" customHeight="1" x14ac:dyDescent="0.35">
      <c r="A87" s="92" t="s">
        <v>59</v>
      </c>
      <c r="B87" s="92"/>
      <c r="C87" s="92"/>
      <c r="D87" s="92"/>
      <c r="E87" s="92"/>
      <c r="F87" s="92"/>
      <c r="G87" s="56"/>
    </row>
    <row r="88" spans="1:8" x14ac:dyDescent="0.35">
      <c r="A88" s="5"/>
      <c r="B88" s="26"/>
      <c r="C88" s="6"/>
      <c r="D88" s="5"/>
      <c r="E88" s="26"/>
      <c r="F88" s="6"/>
      <c r="G88" s="10"/>
    </row>
    <row r="89" spans="1:8" ht="19.899999999999999" customHeight="1" x14ac:dyDescent="0.35">
      <c r="A89" s="5"/>
      <c r="B89" s="116" t="s">
        <v>60</v>
      </c>
      <c r="C89" s="116"/>
      <c r="D89" s="116"/>
      <c r="E89" s="116"/>
      <c r="F89" s="116"/>
      <c r="G89" s="10"/>
    </row>
    <row r="90" spans="1:8" ht="15" customHeight="1" x14ac:dyDescent="0.35">
      <c r="A90" s="5"/>
      <c r="B90" s="6"/>
      <c r="C90" s="6"/>
      <c r="D90" s="28"/>
      <c r="E90" s="39"/>
      <c r="F90" s="39"/>
      <c r="G90" s="10"/>
    </row>
    <row r="91" spans="1:8" ht="24.65" customHeight="1" x14ac:dyDescent="0.35">
      <c r="A91" s="5"/>
      <c r="B91" s="6"/>
      <c r="C91" s="6"/>
      <c r="D91" s="102"/>
      <c r="E91" s="103"/>
      <c r="F91" s="104"/>
      <c r="G91" s="10"/>
    </row>
    <row r="92" spans="1:8" ht="15" customHeight="1" x14ac:dyDescent="0.35">
      <c r="A92" s="5"/>
      <c r="B92" s="6"/>
      <c r="C92" s="6"/>
      <c r="D92" s="29" t="s">
        <v>14</v>
      </c>
      <c r="E92" s="29"/>
      <c r="F92" s="39"/>
      <c r="G92" s="10"/>
    </row>
    <row r="93" spans="1:8" ht="10.9" customHeight="1" x14ac:dyDescent="0.35">
      <c r="A93" s="5"/>
      <c r="B93" s="6"/>
      <c r="C93" s="6"/>
      <c r="D93" s="28"/>
      <c r="E93" s="39"/>
      <c r="F93" s="39"/>
      <c r="G93" s="10"/>
    </row>
    <row r="94" spans="1:8" ht="24.65" customHeight="1" x14ac:dyDescent="0.35">
      <c r="A94" s="5"/>
      <c r="B94" s="6"/>
      <c r="C94" s="6"/>
      <c r="D94" s="102"/>
      <c r="E94" s="103"/>
      <c r="F94" s="104"/>
      <c r="G94" s="10"/>
    </row>
    <row r="95" spans="1:8" ht="15" customHeight="1" x14ac:dyDescent="0.35">
      <c r="A95" s="5"/>
      <c r="B95" s="6"/>
      <c r="C95" s="6"/>
      <c r="D95" s="29" t="s">
        <v>15</v>
      </c>
      <c r="E95" s="29"/>
      <c r="F95" s="39"/>
      <c r="G95" s="10"/>
    </row>
    <row r="96" spans="1:8" ht="10.15" customHeight="1" x14ac:dyDescent="0.35">
      <c r="A96" s="5"/>
      <c r="B96" s="6"/>
      <c r="C96" s="6"/>
      <c r="D96" s="28"/>
      <c r="E96" s="39"/>
      <c r="F96" s="39"/>
      <c r="G96" s="10"/>
    </row>
    <row r="97" spans="1:7" ht="24.65" customHeight="1" x14ac:dyDescent="0.35">
      <c r="A97" s="5"/>
      <c r="B97" s="6"/>
      <c r="C97" s="6"/>
      <c r="D97" s="115"/>
      <c r="E97" s="103"/>
      <c r="F97" s="104"/>
      <c r="G97" s="10"/>
    </row>
    <row r="98" spans="1:7" ht="15" customHeight="1" x14ac:dyDescent="0.35">
      <c r="A98" s="5"/>
      <c r="B98" s="6"/>
      <c r="C98" s="6"/>
      <c r="D98" s="29" t="s">
        <v>16</v>
      </c>
      <c r="E98" s="29"/>
      <c r="F98" s="39"/>
      <c r="G98" s="10"/>
    </row>
    <row r="99" spans="1:7" ht="15" customHeight="1" x14ac:dyDescent="0.35">
      <c r="A99" s="5"/>
      <c r="B99" s="6"/>
      <c r="C99" s="6"/>
      <c r="D99" s="28"/>
      <c r="E99" s="39"/>
      <c r="F99" s="39"/>
      <c r="G99" s="10"/>
    </row>
    <row r="100" spans="1:7" ht="19.899999999999999" customHeight="1" x14ac:dyDescent="0.35">
      <c r="A100" s="5"/>
      <c r="B100" s="101" t="s">
        <v>61</v>
      </c>
      <c r="C100" s="101"/>
      <c r="D100" s="101"/>
      <c r="E100" s="27"/>
      <c r="F100" s="53"/>
      <c r="G100" s="54"/>
    </row>
    <row r="101" spans="1:7" ht="15" customHeight="1" x14ac:dyDescent="0.35">
      <c r="A101" s="5"/>
      <c r="B101" s="6"/>
      <c r="C101" s="6"/>
      <c r="D101" s="28"/>
      <c r="E101" s="52"/>
      <c r="F101" s="52"/>
      <c r="G101" s="10"/>
    </row>
    <row r="102" spans="1:7" ht="24.65" customHeight="1" x14ac:dyDescent="0.35">
      <c r="A102" s="5"/>
      <c r="B102" s="6"/>
      <c r="C102" s="6"/>
      <c r="D102" s="102"/>
      <c r="E102" s="103"/>
      <c r="F102" s="104"/>
      <c r="G102" s="10"/>
    </row>
    <row r="103" spans="1:7" ht="15" customHeight="1" x14ac:dyDescent="0.35">
      <c r="A103" s="5"/>
      <c r="B103" s="6"/>
      <c r="C103" s="6"/>
      <c r="D103" s="29" t="s">
        <v>17</v>
      </c>
      <c r="E103" s="29"/>
      <c r="F103" s="39"/>
      <c r="G103" s="10"/>
    </row>
    <row r="104" spans="1:7" ht="4.1500000000000004" customHeight="1" x14ac:dyDescent="0.35">
      <c r="A104" s="5"/>
      <c r="B104" s="22"/>
      <c r="C104" s="43"/>
      <c r="D104" s="43"/>
      <c r="E104" s="31"/>
      <c r="F104" s="30"/>
      <c r="G104" s="10"/>
    </row>
    <row r="105" spans="1:7" x14ac:dyDescent="0.35">
      <c r="A105" s="5"/>
      <c r="B105" s="30"/>
      <c r="C105" s="30"/>
      <c r="D105" s="31"/>
      <c r="E105" s="31"/>
      <c r="F105" s="30"/>
      <c r="G105" s="10"/>
    </row>
    <row r="106" spans="1:7" ht="22.15" customHeight="1" x14ac:dyDescent="0.35">
      <c r="A106" s="5"/>
      <c r="B106" s="105"/>
      <c r="C106" s="106"/>
      <c r="D106" s="107"/>
      <c r="E106" s="7"/>
      <c r="F106" s="30"/>
      <c r="G106" s="10"/>
    </row>
    <row r="107" spans="1:7" x14ac:dyDescent="0.35">
      <c r="A107" s="5"/>
      <c r="B107" s="22" t="s">
        <v>18</v>
      </c>
      <c r="C107" s="43"/>
      <c r="D107" s="43"/>
      <c r="E107" s="31"/>
      <c r="F107" s="30"/>
      <c r="G107" s="10"/>
    </row>
    <row r="108" spans="1:7" x14ac:dyDescent="0.35">
      <c r="A108" s="5"/>
      <c r="B108" s="22"/>
      <c r="C108" s="43"/>
      <c r="D108" s="43"/>
      <c r="E108" s="31"/>
      <c r="F108" s="30"/>
      <c r="G108" s="10"/>
    </row>
    <row r="109" spans="1:7" x14ac:dyDescent="0.35">
      <c r="A109" s="5"/>
      <c r="B109" s="30"/>
      <c r="C109" s="32"/>
      <c r="D109" s="32"/>
      <c r="E109" s="31"/>
      <c r="F109" s="30"/>
      <c r="G109" s="10"/>
    </row>
    <row r="110" spans="1:7" x14ac:dyDescent="0.35">
      <c r="A110" s="5"/>
      <c r="B110" s="30"/>
      <c r="C110" s="32"/>
      <c r="D110" s="32"/>
      <c r="E110" s="31"/>
      <c r="F110" s="30"/>
      <c r="G110" s="10"/>
    </row>
    <row r="111" spans="1:7" ht="21" customHeight="1" x14ac:dyDescent="0.35">
      <c r="A111" s="5"/>
      <c r="B111" s="30"/>
      <c r="C111" s="8"/>
      <c r="D111" s="42"/>
      <c r="E111" s="99" t="s">
        <v>19</v>
      </c>
      <c r="F111" s="99"/>
      <c r="G111" s="99"/>
    </row>
    <row r="112" spans="1:7" ht="28.9" customHeight="1" x14ac:dyDescent="0.35">
      <c r="A112" s="5"/>
      <c r="B112" s="30"/>
      <c r="C112" s="32"/>
      <c r="D112" s="32"/>
      <c r="E112" s="100"/>
      <c r="F112" s="100"/>
      <c r="G112" s="100"/>
    </row>
    <row r="113" spans="2:2" x14ac:dyDescent="0.3">
      <c r="B113" s="67" t="s">
        <v>30</v>
      </c>
    </row>
  </sheetData>
  <sheetProtection algorithmName="SHA-512" hashValue="zaw7gMAxRYoXu9QiSMamBdtWZX6qhXVqWyexNVajZkOnIfIi331RQF1BE2POOKdZwMpjtIBO7UAfF3utycGZcA==" saltValue="KaH476iu7Pc2l0Kw6Vo/vA==" spinCount="100000" sheet="1" objects="1" scenarios="1"/>
  <protectedRanges>
    <protectedRange sqref="G3 D6 D9 G22 G25 G28 D97 D102 B106 G18 D91 D94" name="Bereich1"/>
    <protectedRange sqref="G47 G57 G66 G75 G77" name="Bereich1_1"/>
  </protectedRanges>
  <mergeCells count="45">
    <mergeCell ref="D24:F24"/>
    <mergeCell ref="B13:F13"/>
    <mergeCell ref="D27:E27"/>
    <mergeCell ref="D97:F97"/>
    <mergeCell ref="D15:F15"/>
    <mergeCell ref="D20:F20"/>
    <mergeCell ref="D17:F17"/>
    <mergeCell ref="D16:F16"/>
    <mergeCell ref="D21:F21"/>
    <mergeCell ref="D30:F30"/>
    <mergeCell ref="B89:F89"/>
    <mergeCell ref="A35:F35"/>
    <mergeCell ref="A37:F37"/>
    <mergeCell ref="A39:F39"/>
    <mergeCell ref="A41:F41"/>
    <mergeCell ref="D43:F43"/>
    <mergeCell ref="D10:F10"/>
    <mergeCell ref="C1:F1"/>
    <mergeCell ref="C5:F5"/>
    <mergeCell ref="D6:F6"/>
    <mergeCell ref="D7:F7"/>
    <mergeCell ref="D8:F8"/>
    <mergeCell ref="D9:F9"/>
    <mergeCell ref="E111:G112"/>
    <mergeCell ref="B100:D100"/>
    <mergeCell ref="D102:F102"/>
    <mergeCell ref="D91:F91"/>
    <mergeCell ref="D94:F94"/>
    <mergeCell ref="B106:D106"/>
    <mergeCell ref="D45:F45"/>
    <mergeCell ref="D46:F46"/>
    <mergeCell ref="D49:F49"/>
    <mergeCell ref="A54:F54"/>
    <mergeCell ref="D55:F55"/>
    <mergeCell ref="D56:F56"/>
    <mergeCell ref="D59:F59"/>
    <mergeCell ref="A63:F63"/>
    <mergeCell ref="D64:F64"/>
    <mergeCell ref="D65:F65"/>
    <mergeCell ref="A87:F87"/>
    <mergeCell ref="D68:F68"/>
    <mergeCell ref="A72:F72"/>
    <mergeCell ref="D73:F73"/>
    <mergeCell ref="D79:F79"/>
    <mergeCell ref="D83:F83"/>
  </mergeCells>
  <dataValidations count="10">
    <dataValidation type="whole" allowBlank="1" showInputMessage="1" showErrorMessage="1" prompt="Ziffer zwischen 5001 und 5999" sqref="G3" xr:uid="{00000000-0002-0000-0200-000000000000}">
      <formula1>5000</formula1>
      <formula2>5999</formula2>
    </dataValidation>
    <dataValidation type="whole" operator="greaterThan" allowBlank="1" showInputMessage="1" showErrorMessage="1" prompt="9-stellige Krankenhaus-IK-Nummer" sqref="D9:F9" xr:uid="{00000000-0002-0000-0200-000001000000}">
      <formula1>1</formula1>
    </dataValidation>
    <dataValidation type="decimal" operator="greaterThan" showInputMessage="1" showErrorMessage="1" error="Hier muss ein positiver Wert eingegeben werden." promptTitle="Erlöse" prompt="Betrag bitte nicht auf- oder abrunden" sqref="G18" xr:uid="{00000000-0002-0000-0200-000002000000}">
      <formula1>0</formula1>
    </dataValidation>
    <dataValidation type="whole" operator="greaterThanOrEqual" allowBlank="1" showInputMessage="1" showErrorMessage="1" sqref="G25" xr:uid="{00000000-0002-0000-0200-000003000000}">
      <formula1>0</formula1>
    </dataValidation>
    <dataValidation type="decimal" operator="greaterThan" showInputMessage="1" showErrorMessage="1" error="Hier muss ein positiver Wert eingetragen werden." promptTitle="abgeführter Gesamtbetrag" prompt="Betrag bitte nicht auf- oder abrunden" sqref="G28" xr:uid="{00000000-0002-0000-0200-000004000000}">
      <formula1>0</formula1>
    </dataValidation>
    <dataValidation type="decimal" operator="lessThanOrEqual" allowBlank="1" showInputMessage="1" showErrorMessage="1" prompt="Betrag wird automatisch ermittelt" sqref="G62" xr:uid="{00000000-0002-0000-0200-000005000000}">
      <formula1>0</formula1>
    </dataValidation>
    <dataValidation type="whole" operator="lessThanOrEqual" allowBlank="1" showInputMessage="1" showErrorMessage="1" error="Hier muss ein negativer Wert eingetragen werden." prompt="negativer Wert" sqref="G75 G66 G57 G47 G77" xr:uid="{00000000-0002-0000-0200-000006000000}">
      <formula1>0</formula1>
    </dataValidation>
    <dataValidation type="whole" operator="greaterThan" showInputMessage="1" showErrorMessage="1" promptTitle="Fälle" prompt="Bitte die Verprobung entsprechend dem Hinweis vornehmen" sqref="G22" xr:uid="{00000000-0002-0000-0200-000007000000}">
      <formula1>0</formula1>
    </dataValidation>
    <dataValidation type="decimal" operator="notEqual" showInputMessage="1" showErrorMessage="1" promptTitle="Saldo" prompt="Betrag wird automatisch ermittelt" sqref="G32" xr:uid="{00000000-0002-0000-0200-000008000000}">
      <formula1>0</formula1>
    </dataValidation>
    <dataValidation type="decimal" operator="greaterThanOrEqual" allowBlank="1" showInputMessage="1" showErrorMessage="1" prompt="Betrag wird automatisch ermittelt" sqref="G51 G81 G85 G70 G61" xr:uid="{00000000-0002-0000-0200-000009000000}">
      <formula1>0</formula1>
    </dataValidation>
  </dataValidations>
  <pageMargins left="0.7" right="0.7" top="0.75" bottom="0.75" header="0.3" footer="0.3"/>
  <pageSetup paperSize="9" scale="89" fitToHeight="2" orientation="portrait" r:id="rId1"/>
  <headerFooter>
    <oddHeader>&amp;L&amp;8    Ausgleichsfonds nach §17 a KHG
    bei der Krankenhausgesellschaft NRW  Humboldtstraße 31, 40237 Düsseldorf&amp;R&amp;8Frist: 31.07.2022</oddHeader>
    <oddFooter xml:space="preserve">&amp;L&amp;10    Muster 2&amp;R&amp;10&amp;P von &amp;N       </oddFooter>
  </headerFooter>
  <rowBreaks count="4" manualBreakCount="4">
    <brk id="32" max="16383" man="1"/>
    <brk id="52" max="16383" man="1"/>
    <brk id="70" max="16383" man="1"/>
    <brk id="87" max="16383" man="1"/>
  </rowBreaks>
  <colBreaks count="1" manualBreakCount="1">
    <brk id="9"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2</vt:lpstr>
      <vt:lpstr>Deckblatt!Druckbereich</vt:lpstr>
      <vt:lpstr>'Muster 2'!Druckbereich</vt:lpstr>
      <vt:lpstr>'Muster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2022-02-02T08:28:58Z</cp:lastPrinted>
  <dcterms:created xsi:type="dcterms:W3CDTF">2012-02-03T10:46:54Z</dcterms:created>
  <dcterms:modified xsi:type="dcterms:W3CDTF">2022-03-22T10:33:49Z</dcterms:modified>
</cp:coreProperties>
</file>