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Projekte\Ausbildung_§17a\A-Verfahren\f_WJ_2020\Muster\test\"/>
    </mc:Choice>
  </mc:AlternateContent>
  <workbookProtection workbookPassword="D88E" lockStructure="1"/>
  <bookViews>
    <workbookView xWindow="390" yWindow="150" windowWidth="19410" windowHeight="9150" activeTab="2"/>
  </bookViews>
  <sheets>
    <sheet name="Hinweis" sheetId="1" r:id="rId1"/>
    <sheet name="Deckblatt" sheetId="2" r:id="rId2"/>
    <sheet name="Muster 1" sheetId="3" r:id="rId3"/>
  </sheets>
  <definedNames>
    <definedName name="_xlnm.Print_Area" localSheetId="1">Deckblatt!$A$1:$G$24</definedName>
    <definedName name="_xlnm.Print_Area" localSheetId="2">'Muster 1'!$A$1:$G$139</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1'!$A$1:$G$139</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1'!$A$1:$G$138</definedName>
    <definedName name="Z_5B68C9F1_662A_4971_9C85_4EC3618CF521_.wvu.PrintTitles" localSheetId="2" hidden="1">'Muster 1'!$1:$4</definedName>
  </definedNames>
  <calcPr calcId="162913"/>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workbook>
</file>

<file path=xl/calcChain.xml><?xml version="1.0" encoding="utf-8"?>
<calcChain xmlns="http://schemas.openxmlformats.org/spreadsheetml/2006/main">
  <c r="D27" i="3" l="1"/>
  <c r="G101" i="3"/>
  <c r="E101" i="3" s="1"/>
  <c r="G93" i="3"/>
  <c r="G84" i="3"/>
  <c r="E84" i="3" s="1"/>
  <c r="G75" i="3"/>
  <c r="E75" i="3" s="1"/>
  <c r="G56" i="3"/>
  <c r="D43" i="3"/>
  <c r="D39" i="3"/>
  <c r="D22" i="3" l="1"/>
  <c r="E93" i="3" l="1"/>
  <c r="G34" i="3" l="1"/>
  <c r="E56" i="3" l="1"/>
</calcChain>
</file>

<file path=xl/sharedStrings.xml><?xml version="1.0" encoding="utf-8"?>
<sst xmlns="http://schemas.openxmlformats.org/spreadsheetml/2006/main" count="119" uniqueCount="89">
  <si>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</si>
  <si>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</si>
  <si>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</si>
  <si>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</si>
  <si>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</si>
  <si>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</si>
  <si>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</si>
  <si>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</si>
  <si>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</si>
  <si>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</si>
  <si>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</si>
  <si>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</si>
  <si>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</si>
  <si>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</si>
  <si>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</si>
  <si>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</si>
  <si>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</si>
  <si>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</si>
  <si>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</si>
  <si>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</si>
  <si>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</si>
  <si>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</si>
  <si>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</si>
  <si>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</si>
  <si>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</si>
  <si>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</si>
  <si>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</si>
  <si>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</si>
  <si>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</si>
  <si>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</si>
  <si>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</si>
  <si>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t>(Muster 1)</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</si>
  <si>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</si>
  <si>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</si>
  <si>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</si>
  <si>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</si>
  <si>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</si>
  <si>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</si>
  <si>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Ansprechpartner/-in für den Ausgleichsfonds in Ihrem Krankenhaus</t>
  </si>
  <si>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</si>
  <si>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</si>
  <si>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</si>
  <si>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</si>
  <si>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</si>
  <si>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r>
      <t xml:space="preserve"> - </t>
    </r>
    <r>
      <rPr>
        <b/>
        <u/>
        <sz val="11"/>
        <color indexed="8"/>
        <rFont val="Calibri"/>
        <family val="2"/>
      </rPr>
      <t>ohne</t>
    </r>
    <r>
      <rPr>
        <sz val="11"/>
        <color theme="1"/>
        <rFont val="Calibri"/>
        <family val="2"/>
        <scheme val="minor"/>
      </rPr>
      <t xml:space="preserve"> Erstattungsanspruch aus Korrektur Vorjahren (siehe nachfolgend B.6 bis B.13) - </t>
    </r>
  </si>
  <si>
    <t>Nachweis der zweckgebundenen Verwendung des Ausbildungsbudgets</t>
  </si>
  <si>
    <t>bei der Krankenhausgesellschaft NRW e.V. Humboldtstraße 31, 40237 Düsseldorf</t>
  </si>
  <si>
    <t>Wir bitten um Übersendung eines Originaldokuments!</t>
  </si>
  <si>
    <t xml:space="preserve">Vorjahr 2017
</t>
  </si>
  <si>
    <t xml:space="preserve">Vorjahr 2016
</t>
  </si>
  <si>
    <t>(Bereits in Vorjahren gemeldete Korrekturfälle für das Jahr 2016 dürfen nicht erneut angegeben werden!)</t>
  </si>
  <si>
    <t xml:space="preserve">Vorjahr 2018
</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</si>
  <si>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</si>
  <si>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</si>
  <si>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r>
      <t xml:space="preserve">Das ausbildende Krankenhaus hat dem Jahresabschlussprüfer die Aufstellung über Erlösabweichungen zum vereinbarten Ausbildungsbudget zur Prüfung vorzulegen.
Die Anfertigung dieser Aufstellung liegt in der Verantwortung der Krankenhaus-trägergesellschaft und ist im Rahmen der Budgetverhandlungen den Kostenträgern vorzulegen.
Der Vermerk des Abschlussprüfers nach § 17a Abs. 7 Satz 2 KHG </t>
    </r>
    <r>
      <rPr>
        <b/>
        <sz val="11"/>
        <color indexed="8"/>
        <rFont val="Calibri"/>
        <family val="2"/>
      </rPr>
      <t>umfasst allerdings auch die Bestätigung über die geprüfte Aufstellung zur Erlösabweichung.</t>
    </r>
  </si>
  <si>
    <r>
      <t xml:space="preserve">Das Ausbildungsbudget ist nach § 17a Abs. 7 Satz 1 KHG zweckgebunden für die Ausbildung zu verwenden. Das ausbildende Krankenhaus hat gegenüber dem Jahresabschlussprüfer die zweckentsprechende Verwendung des Ausbildungsbudgets für den jeweiligen Vereinbarungszeitraum nachzuweisen.
Für den Nachweis der zweckentsprechenden Verwendung gibt es seitens des Gesetzgebers keine detaillierten Vorgaben, so dass grundsätzlich zwischen dem Krankenhaus und dem Jahresabschlussprüfer eine entsprechende Nachweisführung abzustimmen ist. Dabei ist die zweckentsprechende Verwendung des Ausbildungsbudgets für den jeweiligen Vereinbarungszeitraum </t>
    </r>
    <r>
      <rPr>
        <b/>
        <sz val="11"/>
        <color indexed="8"/>
        <rFont val="Calibri"/>
        <family val="2"/>
      </rPr>
      <t>insgesamt</t>
    </r>
    <r>
      <rPr>
        <sz val="11"/>
        <color theme="1"/>
        <rFont val="Calibri"/>
        <family val="2"/>
        <scheme val="minor"/>
      </rPr>
      <t xml:space="preserve"> darzustellen und zu belegen. Der Jahresabschlussprüfer hat bei den Kosten der Ausbildungsstätten insbesondere zu prüfen, ob eine </t>
    </r>
    <r>
      <rPr>
        <b/>
        <sz val="11"/>
        <color indexed="8"/>
        <rFont val="Calibri"/>
        <family val="2"/>
      </rPr>
      <t xml:space="preserve">sachgerechte Zuordnung </t>
    </r>
    <r>
      <rPr>
        <sz val="11"/>
        <color theme="1"/>
        <rFont val="Calibri"/>
        <family val="2"/>
        <scheme val="minor"/>
      </rPr>
      <t>vorgenommen wurde. 
Der Vermerk des Abschlussprüfers nach § 17a Abs. 7 Satz 2 KHG umfasst auch die Bestätigung über die zweckgebundene Verwendung.</t>
    </r>
  </si>
  <si>
    <t>für das abgelaufene Budgetjahr 2020</t>
  </si>
  <si>
    <t>Aufstellung der Erlöse über die Einnahmen aus dem Ausgleichsfonds und den in Rechnung gestellten Ausbildungszuschlägen sowie Darstellung der Erlösabweichungen zum vereinbarten Ausbildungsbudget und Nachweis der zweckgebundenen Verwendung des Ausbildungsbudgets für 2020</t>
  </si>
  <si>
    <t>Budgetjahr 2020</t>
  </si>
  <si>
    <t>Aufstellung
über die Einnahmen aus dem Ausgleichsfonds und
den in Rechnung gestellten Ausbildungszuschlägen sowie
Darstellung der Erlösabweichungen zum vereinbarten Ausbildungsbudget und
Nachweis der zweckgebundenen Verwendung des Ausbildungsbudgets
für das Jahr 2020 für das Krankenhaus</t>
  </si>
  <si>
    <t>Für das Jahr 2020 vom Ausgleichsfonds geleisteter Gesamtbetrag</t>
  </si>
  <si>
    <t>Erlöse aus dem abgerechneten landeseinheitlichen Ausbildungszuschlag 2020 in Höhe von 104,26 €</t>
  </si>
  <si>
    <t>aa)</t>
  </si>
  <si>
    <t>Erlöse aus dem abgerechneten landeseinheitlichen Ausbildungszuschlag 2020 in Höhe von 208,52 €</t>
  </si>
  <si>
    <t>Gesamt-Erlös aus den abgerechneten Ausbildungszuschlägen bei Aufnahmen in der Zeit vom 01.01. - 31.12.2020 einschließlich Jahresüberlieger 2020/2021</t>
  </si>
  <si>
    <t>Korrektur der Fallzahl- und Erlösangaben aus Vorjahren (2016, 2017,2018 und 2019)</t>
  </si>
  <si>
    <t>WICHTIG: Ansprüche an die Verbände der Kostenträger aus Korrekturen für das Jahr 2016 (bzw. dem Ausgleichsverfahren 2017) werden nach den getroffenen Vereinbarungen mit Abschluss des hiermit stattfindenden Ausgleichsverfahrens 2020 verjähren. Die KGNW als Verwalter des Ausgleichsfonds kann daher nächstes Jahr im Ausgleichsverfahren 2021 (Budgetjahr 2021) keine Korrekturen für 2016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</si>
  <si>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2016) für voll- und teilstationäre Behandlungsfälle in Rechnung gestellte Ausbildungszuschläge, für die der zunächst abgeführte Ausbildungszuschlag endgültig im Jahr 2020 nicht vereinnahmt werden konnte bzw. an die Kostenträger zurückerstattet wurde.</t>
  </si>
  <si>
    <t>Rechnerischer Erstattungsanspruch aus zusätzlichen Korrekturen des Vorjahres
Berechnung: 
Fälle (aus B.6) * Ausbildungszuschlag 2016 (82,30 €)
(separate Forderung des Krankenhauses = (./.) - Eintrag)</t>
  </si>
  <si>
    <t>In Vorjahren (hier: ausschließlich 2017) für voll- und teilstationäre Behandlungsfälle in Rechnung gestellte Ausbildungszuschläge, für die der zunächst abgeführte Ausbildungszuschlag endgültig im Jahr 2020 nicht vereinnahmt werden konnte bzw. an die Kostenträger zurückerstattet wurde.</t>
  </si>
  <si>
    <t>(Bereits in Vorjahren gemeldete Korrekturfälle für das Jahr 2017 dürfen nicht erneut angegeben werden!)</t>
  </si>
  <si>
    <t>Rechnerischer Erstattungsanspruch aus zusätzlichen Korrekturen des Vorjahres
Berechnung: 
Fälle (aus B.8) * Ausbildungszuschlag 2017 (84,14 €)
(separate Forderung des Krankenhauses = (./.) - Eintrag)</t>
  </si>
  <si>
    <t>In Vorjahren (hier: ausschließlich 2018) für voll- und teilstationäre Behandlungsfälle in Rechnung gestellte Ausbildungszuschläge, für die der zunächst abgeführte Ausbildungszuschlag endgültig im Jahr 2020 nicht vereinnahmt werden konnte bzw. an die Kostenträger zurückerstattet wurde.</t>
  </si>
  <si>
    <t>(Bereits im Vorjahr gemeldete Korrekturfälle für das Jahr 2018 dürfen nicht erneut angegeben werden!)</t>
  </si>
  <si>
    <t>Rechnerischer Erstattungsanspruch aus zusätzlichen Korrekturen des Vorjahres
Berechnung: 
Fälle (aus B.10) * Ausbildungszuschlag 2018 (87,86 €)
(separate Forderung des Krankenhauses = (./.) - Eintrag)</t>
  </si>
  <si>
    <t xml:space="preserve">Vorjahr 2019
</t>
  </si>
  <si>
    <t>In Vorjahren (hier: ausschließlich 2019) für voll- und teilstationäre Behandlungsfälle in Rechnung gestellte Ausbildungszuschläge, für die der zunächst abgeführte Ausbildungszuschlag endgültig im Jahr 2020 nicht vereinnahmt werden konnte bzw. an die Kostenträger zurückerstattet wurde.</t>
  </si>
  <si>
    <t>Rechnerischer Erstattungsanspruch aus Korrektur des Vorjahres
Berechnung: 
Fälle (aus B.12) * Ausbildungszuschlag 2019 (95,24 €)
(separate Forderung des Krankenhauses = (./.) - Eintrag)</t>
  </si>
  <si>
    <t>Abschlussprüfer/-in für das Jahr 2020</t>
  </si>
  <si>
    <r>
      <rPr>
        <b/>
        <sz val="11"/>
        <color indexed="8"/>
        <rFont val="Calibri"/>
        <family val="2"/>
      </rPr>
      <t xml:space="preserve">Rechnerischer Saldo aus B.1.a, B.1.aa und B.4.;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Korrektur Vorjahren (siehe nachfolgend B.6 bis B.13) -</t>
    </r>
  </si>
  <si>
    <t>Zahl aller zugrunde liegenden (voll- und teilstationären) Behandlungsfälle 2020 abgerechnet mit dem landeseinheitlichen Ausbildungszuschlag in Höhe von 104,26 € einschließlich Jahresüberlieger 2020/2021</t>
  </si>
  <si>
    <r>
      <t>(</t>
    </r>
    <r>
      <rPr>
        <u/>
        <sz val="11"/>
        <color theme="1"/>
        <rFont val="Calibri"/>
        <family val="2"/>
        <scheme val="minor"/>
      </rPr>
      <t>Berechnung</t>
    </r>
    <r>
      <rPr>
        <sz val="11"/>
        <color theme="1"/>
        <rFont val="Calibri"/>
        <family val="2"/>
        <scheme val="minor"/>
      </rPr>
      <t>: Behandlungsfälle [B.2.a] * Landeszuschlag) einschließlich Jahresüberlieger 2020/2021</t>
    </r>
  </si>
  <si>
    <r>
      <t>(</t>
    </r>
    <r>
      <rPr>
        <u/>
        <sz val="11"/>
        <color theme="1"/>
        <rFont val="Calibri"/>
        <family val="2"/>
        <scheme val="minor"/>
      </rPr>
      <t>Berechnung</t>
    </r>
    <r>
      <rPr>
        <sz val="11"/>
        <color theme="1"/>
        <rFont val="Calibri"/>
        <family val="2"/>
        <scheme val="minor"/>
      </rPr>
      <t>: Behandlungsfälle [B.2.aa] * Landeszuschlag) einschließlich Jahresüberlieger 2020/2021</t>
    </r>
  </si>
  <si>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2020/2021 - dividiert durch den Zuschlag in Höhe von 104,26 €)</t>
    </r>
  </si>
  <si>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2020/2021 - dividiert durch den Zuschlag in Höhe von 208,52 €)</t>
    </r>
  </si>
  <si>
    <r>
      <t xml:space="preserve">Zahl der voll- und teilstationären Behandlungsfälle 2020 mit individuellem Zuschlag einschließlich Jahresüberlieger 2020/2021;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</si>
  <si>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2020, für die der in Rechnung gestellte Ausbildungszuschlag noch nicht vereinnahmt werden konnte
</t>
    </r>
  </si>
  <si>
    <r>
      <rPr>
        <b/>
        <sz val="11"/>
        <color theme="1"/>
        <rFont val="Calibri"/>
        <family val="2"/>
        <scheme val="minor"/>
      </rPr>
      <t>Für das Jahr 2020 abgeführter Gesamtbetrag an den Ausgleichsfonds</t>
    </r>
    <r>
      <rPr>
        <sz val="11"/>
        <color theme="1"/>
        <rFont val="Calibri"/>
        <family val="2"/>
        <scheme val="minor"/>
      </rPr>
      <t xml:space="preserve">
(i. d. R. 12 Monatsbeträge)</t>
    </r>
  </si>
  <si>
    <t>Zahl aller zugrunde liegenden (voll- und teilstationären) Behandlungsfälle 2020 abgerechnet mit dem landeseinheitlichen Ausbildungszuschlag in Höhe von 208,52 € einschließlich Jahresüberlieger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</si>
</sst>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1]_-;\-* #,##0.00\ [$€-1]_-;_-* &quot;-&quot;??\ [$€-1]_-"/>
    <numFmt numFmtId="165" formatCode="#,###&quot; Fälle&quot;"/>
    <numFmt numFmtId="166" formatCode="#,##0.00\ &quot;€&quot;"/>
  </numFmts>
  <fonts count="52"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52">
    <xf numFmtId="0" fontId="0" fillId="0" borderId="0" xfId="0"/>
    <xf numFmtId="0" fontId="18" fillId="3" borderId="0" xfId="0" applyFont="1" applyFill="1" applyAlignment="1">
      <alignment vertical="center"/>
    </xf>
    <xf numFmtId="0" fontId="18" fillId="0" borderId="0" xfId="0" applyFont="1" applyFill="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ont="1" applyFill="1" applyBorder="1" applyAlignment="1">
      <alignment vertical="top"/>
    </xf>
    <xf numFmtId="0" fontId="15" fillId="3" borderId="0" xfId="1" applyFont="1" applyFill="1" applyBorder="1" applyAlignment="1">
      <alignment horizontal="left" vertical="top"/>
    </xf>
    <xf numFmtId="0" fontId="18" fillId="0" borderId="0" xfId="0" applyFont="1" applyFill="1" applyAlignment="1">
      <alignment vertical="top"/>
    </xf>
    <xf numFmtId="0" fontId="15" fillId="3" borderId="0" xfId="1" applyFont="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Fill="1" applyAlignment="1">
      <alignment vertical="top"/>
    </xf>
    <xf numFmtId="0" fontId="18" fillId="3" borderId="0" xfId="0" applyFont="1" applyFill="1" applyAlignment="1"/>
    <xf numFmtId="0" fontId="15" fillId="3" borderId="0" xfId="1" applyFont="1" applyFill="1" applyBorder="1" applyAlignment="1"/>
    <xf numFmtId="0" fontId="18" fillId="0" borderId="0" xfId="0" applyFont="1" applyFill="1" applyAlignment="1"/>
    <xf numFmtId="0" fontId="15" fillId="3" borderId="0" xfId="1" applyFont="1" applyFill="1" applyBorder="1" applyAlignment="1">
      <alignment horizontal="right"/>
    </xf>
    <xf numFmtId="0" fontId="15" fillId="3" borderId="0" xfId="1" applyFont="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ont="1" applyFill="1" applyBorder="1" applyAlignment="1">
      <alignment horizontal="left" vertical="center"/>
    </xf>
    <xf numFmtId="164" fontId="15" fillId="3" borderId="0" xfId="1" applyNumberFormat="1" applyFont="1" applyFill="1" applyBorder="1" applyAlignment="1">
      <alignment horizontal="right" vertical="top"/>
    </xf>
    <xf numFmtId="0" fontId="23" fillId="0" borderId="0" xfId="0" applyFont="1" applyFill="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Fill="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5" fillId="3" borderId="0" xfId="0" applyFont="1" applyFill="1" applyAlignment="1">
      <alignment vertical="top"/>
    </xf>
    <xf numFmtId="0" fontId="26" fillId="3" borderId="0" xfId="1" applyFont="1" applyFill="1" applyBorder="1" applyAlignment="1">
      <alignment vertical="top"/>
    </xf>
    <xf numFmtId="0" fontId="26" fillId="3" borderId="0" xfId="1" applyFont="1" applyFill="1" applyBorder="1" applyAlignment="1">
      <alignment horizontal="left" vertical="top"/>
    </xf>
    <xf numFmtId="0" fontId="26" fillId="3" borderId="0" xfId="1" applyFont="1" applyFill="1" applyBorder="1" applyAlignment="1">
      <alignment horizontal="right" vertical="top"/>
    </xf>
    <xf numFmtId="0" fontId="25" fillId="0" borderId="0" xfId="0" applyFont="1" applyFill="1" applyAlignment="1">
      <alignment vertical="top"/>
    </xf>
    <xf numFmtId="0" fontId="22" fillId="3" borderId="0" xfId="1" applyFont="1" applyFill="1" applyBorder="1" applyAlignment="1">
      <alignment vertical="top" wrapText="1"/>
    </xf>
    <xf numFmtId="0" fontId="27"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ont="1" applyFill="1" applyAlignment="1">
      <alignment vertical="top"/>
    </xf>
    <xf numFmtId="0" fontId="15" fillId="3" borderId="0" xfId="1" applyFont="1" applyFill="1" applyAlignment="1">
      <alignment horizontal="lef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0" borderId="0" xfId="1" applyFont="1" applyFill="1" applyAlignment="1">
      <alignment horizontal="left" vertical="top"/>
    </xf>
    <xf numFmtId="0" fontId="15" fillId="0" borderId="0" xfId="1" applyFont="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ont="1" applyFill="1" applyBorder="1" applyAlignment="1">
      <alignment horizontal="left" vertical="top" wrapText="1"/>
    </xf>
    <xf numFmtId="0" fontId="15" fillId="3" borderId="0" xfId="1" applyFont="1" applyFill="1" applyBorder="1" applyAlignment="1">
      <alignment horizontal="justify" vertical="top" wrapText="1"/>
    </xf>
    <xf numFmtId="0" fontId="16" fillId="3" borderId="0" xfId="0" applyFont="1" applyFill="1" applyBorder="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16" fillId="3" borderId="0" xfId="1" applyFont="1" applyFill="1" applyBorder="1" applyAlignment="1">
      <alignment vertical="top" wrapText="1"/>
    </xf>
    <xf numFmtId="0" fontId="28" fillId="3" borderId="0" xfId="0" applyFont="1" applyFill="1" applyAlignment="1">
      <alignment wrapText="1"/>
    </xf>
    <xf numFmtId="0" fontId="0" fillId="3" borderId="0" xfId="0" applyFill="1"/>
    <xf numFmtId="0" fontId="0" fillId="3" borderId="4" xfId="0" applyFill="1" applyBorder="1"/>
    <xf numFmtId="0" fontId="0" fillId="3" borderId="0" xfId="0" applyFont="1" applyFill="1"/>
    <xf numFmtId="0" fontId="0" fillId="0" borderId="0" xfId="0" applyFont="1"/>
    <xf numFmtId="0" fontId="30" fillId="3" borderId="0" xfId="0" applyFont="1" applyFill="1" applyAlignment="1">
      <alignment horizontal="justify"/>
    </xf>
    <xf numFmtId="0" fontId="15" fillId="3" borderId="0" xfId="1" applyFont="1" applyFill="1" applyBorder="1" applyAlignment="1">
      <alignment vertical="center"/>
    </xf>
    <xf numFmtId="0" fontId="15" fillId="3" borderId="0" xfId="1" applyFont="1" applyFill="1" applyBorder="1" applyAlignment="1">
      <alignment horizontal="justify" vertical="top" wrapText="1"/>
    </xf>
    <xf numFmtId="0" fontId="15" fillId="3" borderId="0" xfId="1" applyFont="1" applyFill="1" applyBorder="1" applyAlignment="1">
      <alignment vertical="top"/>
    </xf>
    <xf numFmtId="0" fontId="0" fillId="3" borderId="0" xfId="0" applyFont="1" applyFill="1" applyAlignment="1">
      <alignment horizontal="center" vertical="top" wrapText="1"/>
    </xf>
    <xf numFmtId="0" fontId="15" fillId="3" borderId="0" xfId="1" applyFont="1" applyFill="1" applyBorder="1" applyAlignment="1">
      <alignment vertical="top" wrapText="1"/>
    </xf>
    <xf numFmtId="0" fontId="15" fillId="3" borderId="0" xfId="1" applyFont="1" applyFill="1" applyAlignment="1">
      <alignment vertical="top"/>
    </xf>
    <xf numFmtId="0" fontId="15" fillId="3" borderId="0" xfId="1" applyFont="1" applyFill="1" applyAlignment="1">
      <alignment horizontal="center" vertical="top"/>
    </xf>
    <xf numFmtId="0" fontId="15" fillId="0" borderId="0" xfId="1" applyFont="1" applyFill="1" applyAlignment="1">
      <alignment vertical="top"/>
    </xf>
    <xf numFmtId="0" fontId="15" fillId="3" borderId="0" xfId="1" applyFont="1" applyFill="1" applyBorder="1" applyAlignment="1">
      <alignment horizontal="center" vertical="center"/>
    </xf>
    <xf numFmtId="0" fontId="15" fillId="3" borderId="0" xfId="1" applyFont="1" applyFill="1" applyBorder="1" applyAlignment="1"/>
    <xf numFmtId="0" fontId="15" fillId="3" borderId="0" xfId="1" applyFont="1" applyFill="1" applyBorder="1" applyAlignment="1">
      <alignment horizontal="left" vertical="top" wrapText="1"/>
    </xf>
    <xf numFmtId="0" fontId="18" fillId="3" borderId="0" xfId="1" applyFont="1" applyFill="1" applyBorder="1" applyAlignment="1">
      <alignment horizontal="justify" vertical="top" wrapText="1"/>
    </xf>
    <xf numFmtId="0" fontId="15" fillId="3" borderId="0" xfId="1" applyFont="1" applyFill="1" applyBorder="1" applyAlignment="1">
      <alignment horizontal="right" vertical="center"/>
    </xf>
    <xf numFmtId="166" fontId="16" fillId="3" borderId="0" xfId="1" applyNumberFormat="1" applyFont="1" applyFill="1" applyBorder="1" applyAlignment="1">
      <alignment horizontal="right" vertical="center"/>
    </xf>
    <xf numFmtId="0" fontId="31" fillId="3" borderId="0" xfId="1" applyFont="1" applyFill="1" applyBorder="1" applyAlignment="1">
      <alignment horizontal="justify" vertical="top" wrapText="1"/>
    </xf>
    <xf numFmtId="0" fontId="28" fillId="3" borderId="0" xfId="0" applyFont="1" applyFill="1" applyBorder="1" applyAlignment="1">
      <alignment wrapText="1"/>
    </xf>
    <xf numFmtId="0" fontId="32" fillId="3" borderId="0" xfId="0" applyFont="1" applyFill="1" applyAlignment="1">
      <alignment horizontal="justify"/>
    </xf>
    <xf numFmtId="0" fontId="33"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ont="1" applyFill="1" applyAlignment="1">
      <alignment horizontal="left"/>
    </xf>
    <xf numFmtId="0" fontId="34" fillId="0" borderId="0" xfId="0" applyFont="1" applyAlignment="1">
      <alignment horizontal="left"/>
    </xf>
    <xf numFmtId="0" fontId="18" fillId="0" borderId="0" xfId="0" applyFont="1" applyFill="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Fill="1" applyAlignment="1">
      <alignment horizontal="left" vertical="center"/>
    </xf>
    <xf numFmtId="164" fontId="15" fillId="3" borderId="0" xfId="1" applyNumberFormat="1" applyFont="1" applyFill="1" applyBorder="1" applyAlignment="1">
      <alignment horizontal="left" vertical="top"/>
    </xf>
    <xf numFmtId="0" fontId="23" fillId="0" borderId="0" xfId="0" applyFont="1" applyFill="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5" fillId="4" borderId="10" xfId="0" applyNumberFormat="1" applyFont="1" applyFill="1" applyBorder="1" applyAlignment="1">
      <alignment horizontal="center" vertical="center"/>
    </xf>
    <xf numFmtId="0" fontId="0" fillId="3" borderId="0" xfId="0" applyFill="1" applyAlignment="1">
      <alignment horizontal="left"/>
    </xf>
    <xf numFmtId="0" fontId="36" fillId="3" borderId="0" xfId="1" applyFont="1" applyFill="1" applyBorder="1" applyAlignment="1">
      <alignment horizontal="left" vertical="top"/>
    </xf>
    <xf numFmtId="0" fontId="37" fillId="3" borderId="0" xfId="1" applyFont="1" applyFill="1" applyBorder="1" applyAlignment="1">
      <alignment vertical="top"/>
    </xf>
    <xf numFmtId="0" fontId="37" fillId="3" borderId="0" xfId="1" applyFont="1" applyFill="1" applyBorder="1" applyAlignment="1">
      <alignment horizontal="left" vertical="top"/>
    </xf>
    <xf numFmtId="0" fontId="38" fillId="3" borderId="0" xfId="0" applyFont="1" applyFill="1" applyAlignment="1">
      <alignment vertical="top"/>
    </xf>
    <xf numFmtId="0" fontId="39" fillId="0" borderId="0" xfId="0" applyFont="1"/>
    <xf numFmtId="0" fontId="40" fillId="3" borderId="0" xfId="0" applyFont="1" applyFill="1" applyBorder="1" applyAlignment="1">
      <alignment horizontal="center" vertical="center"/>
    </xf>
    <xf numFmtId="0" fontId="16" fillId="3" borderId="0" xfId="1" applyFont="1" applyFill="1" applyBorder="1" applyAlignment="1">
      <alignment horizontal="left" vertical="top" wrapText="1"/>
    </xf>
    <xf numFmtId="0" fontId="29" fillId="3" borderId="0" xfId="0" applyFont="1" applyFill="1"/>
    <xf numFmtId="0" fontId="0" fillId="3" borderId="0" xfId="0" applyFont="1" applyFill="1" applyAlignment="1">
      <alignment vertical="center"/>
    </xf>
    <xf numFmtId="0" fontId="16" fillId="3" borderId="0" xfId="0" applyFont="1" applyFill="1"/>
    <xf numFmtId="0" fontId="32" fillId="3" borderId="0" xfId="0" applyFont="1" applyFill="1" applyAlignment="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32" fillId="3" borderId="0" xfId="0" applyFont="1" applyFill="1" applyAlignment="1">
      <alignment horizontal="left"/>
    </xf>
    <xf numFmtId="0" fontId="43" fillId="3" borderId="0" xfId="0" applyFont="1" applyFill="1" applyAlignment="1">
      <alignment horizontal="center"/>
    </xf>
    <xf numFmtId="0" fontId="45" fillId="3" borderId="0" xfId="1" applyFont="1" applyFill="1" applyBorder="1" applyAlignment="1">
      <alignment horizontal="center" vertical="top" wrapText="1"/>
    </xf>
    <xf numFmtId="0" fontId="46" fillId="3" borderId="0" xfId="0" applyFont="1" applyFill="1" applyAlignment="1">
      <alignment horizontal="left"/>
    </xf>
    <xf numFmtId="0" fontId="31"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ont="1" applyFill="1" applyBorder="1" applyAlignment="1">
      <alignment horizontal="center" vertical="center"/>
    </xf>
    <xf numFmtId="0" fontId="0" fillId="3" borderId="7" xfId="0" applyFont="1" applyFill="1" applyBorder="1" applyAlignment="1">
      <alignment horizontal="center" vertical="center"/>
    </xf>
    <xf numFmtId="0" fontId="44" fillId="3" borderId="0" xfId="3" applyFont="1" applyFill="1" applyAlignment="1" applyProtection="1">
      <alignment horizontal="center"/>
    </xf>
    <xf numFmtId="0" fontId="16"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5" fillId="3" borderId="0" xfId="1" applyFont="1" applyFill="1" applyBorder="1" applyAlignment="1">
      <alignment horizontal="left" vertical="top" wrapText="1"/>
    </xf>
    <xf numFmtId="0" fontId="45" fillId="4" borderId="11" xfId="0" applyFont="1" applyFill="1" applyBorder="1" applyAlignment="1">
      <alignment horizontal="left" vertical="center" wrapText="1"/>
    </xf>
    <xf numFmtId="0" fontId="45" fillId="4" borderId="12" xfId="0" applyFont="1" applyFill="1" applyBorder="1" applyAlignment="1">
      <alignment horizontal="left" vertical="center" wrapText="1"/>
    </xf>
    <xf numFmtId="0" fontId="45" fillId="4" borderId="13" xfId="0" applyFont="1" applyFill="1" applyBorder="1" applyAlignment="1">
      <alignment horizontal="left" vertical="center" wrapText="1"/>
    </xf>
    <xf numFmtId="0" fontId="13" fillId="3" borderId="5" xfId="1" applyFont="1" applyFill="1" applyBorder="1" applyAlignment="1">
      <alignment horizontal="left" vertical="center" wrapText="1"/>
    </xf>
    <xf numFmtId="0" fontId="33" fillId="3" borderId="6" xfId="1" applyFont="1" applyFill="1" applyBorder="1" applyAlignment="1">
      <alignment horizontal="left" vertical="center" wrapText="1"/>
    </xf>
    <xf numFmtId="0" fontId="33" fillId="3" borderId="7" xfId="1" applyFont="1" applyFill="1" applyBorder="1" applyAlignment="1">
      <alignment horizontal="left" vertical="center" wrapText="1"/>
    </xf>
    <xf numFmtId="0" fontId="0" fillId="3" borderId="0" xfId="1" applyFont="1" applyFill="1" applyBorder="1" applyAlignment="1">
      <alignment horizontal="left" vertical="center" wrapText="1"/>
    </xf>
    <xf numFmtId="0" fontId="15" fillId="3" borderId="0" xfId="1" applyFont="1" applyFill="1" applyBorder="1" applyAlignment="1">
      <alignment horizontal="left" vertical="center" wrapText="1"/>
    </xf>
    <xf numFmtId="0" fontId="14" fillId="3" borderId="0" xfId="1" applyFont="1" applyFill="1" applyBorder="1" applyAlignment="1">
      <alignment horizontal="left" vertical="center" wrapText="1"/>
    </xf>
    <xf numFmtId="0" fontId="47" fillId="3" borderId="0" xfId="1" applyFont="1" applyFill="1" applyBorder="1" applyAlignment="1">
      <alignment horizontal="left" vertical="center"/>
    </xf>
    <xf numFmtId="0" fontId="36" fillId="3" borderId="0" xfId="1" applyFont="1" applyFill="1" applyBorder="1" applyAlignment="1">
      <alignment horizontal="left" vertical="top" wrapText="1"/>
    </xf>
    <xf numFmtId="0" fontId="21" fillId="3" borderId="0" xfId="0" applyFont="1" applyFill="1" applyAlignment="1">
      <alignment horizontal="left" vertical="center" wrapText="1"/>
    </xf>
    <xf numFmtId="0" fontId="0" fillId="0" borderId="0" xfId="1" applyFont="1" applyFill="1" applyBorder="1" applyAlignment="1">
      <alignment horizontal="left" vertical="center" wrapText="1"/>
    </xf>
    <xf numFmtId="0" fontId="15" fillId="0" borderId="0" xfId="1" applyFont="1" applyFill="1" applyBorder="1" applyAlignment="1">
      <alignment horizontal="left" vertical="center" wrapText="1"/>
    </xf>
    <xf numFmtId="0" fontId="45" fillId="4" borderId="11"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45" fillId="4" borderId="13"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0" xfId="1" applyFont="1" applyFill="1" applyBorder="1" applyAlignment="1">
      <alignment horizontal="left"/>
    </xf>
    <xf numFmtId="0" fontId="21" fillId="3" borderId="8" xfId="0" applyFont="1" applyFill="1" applyBorder="1" applyAlignment="1">
      <alignment horizontal="left" vertical="center" wrapText="1"/>
    </xf>
    <xf numFmtId="0" fontId="21" fillId="3" borderId="0" xfId="0" applyFont="1" applyFill="1" applyBorder="1" applyAlignment="1">
      <alignment horizontal="left" vertical="center" wrapText="1"/>
    </xf>
    <xf numFmtId="0" fontId="49" fillId="4" borderId="11" xfId="3" applyFont="1" applyFill="1" applyBorder="1" applyAlignment="1" applyProtection="1">
      <alignment horizontal="left" vertical="center" wrapText="1"/>
    </xf>
    <xf numFmtId="0" fontId="45" fillId="4" borderId="11" xfId="1" applyFont="1" applyFill="1" applyBorder="1" applyAlignment="1">
      <alignment horizontal="left" vertical="center"/>
    </xf>
    <xf numFmtId="0" fontId="45" fillId="4" borderId="12" xfId="1" applyFont="1" applyFill="1" applyBorder="1" applyAlignment="1">
      <alignment horizontal="left" vertical="center"/>
    </xf>
    <xf numFmtId="0" fontId="45" fillId="4" borderId="13" xfId="1" applyFont="1" applyFill="1" applyBorder="1" applyAlignment="1">
      <alignment horizontal="left" vertical="center"/>
    </xf>
    <xf numFmtId="0" fontId="50"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7" fillId="3" borderId="0" xfId="1" applyFont="1" applyFill="1" applyBorder="1" applyAlignment="1">
      <alignment horizontal="left" vertical="top"/>
    </xf>
    <xf numFmtId="0" fontId="0" fillId="0" borderId="0" xfId="0" applyAlignment="1">
      <alignment horizontal="left"/>
    </xf>
    <xf numFmtId="0" fontId="48" fillId="3" borderId="0" xfId="1" applyFont="1" applyFill="1" applyBorder="1" applyAlignment="1">
      <alignment horizontal="center" vertical="center"/>
    </xf>
    <xf numFmtId="0" fontId="45" fillId="3" borderId="0" xfId="0" applyFont="1" applyFill="1" applyBorder="1" applyAlignment="1">
      <alignment horizontal="center" vertical="center" wrapText="1"/>
    </xf>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cellXfs>
  <cellStyles count="4">
    <cellStyle name="20 % - Akzent1" xfId="1" builtinId="30"/>
    <cellStyle name="Euro" xfId="2"/>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134</xdr:row>
      <xdr:rowOff>45720</xdr:rowOff>
    </xdr:from>
    <xdr:to>
      <xdr:col>3</xdr:col>
      <xdr:colOff>2876193</xdr:colOff>
      <xdr:row>137</xdr:row>
      <xdr:rowOff>259173</xdr:rowOff>
    </xdr:to>
    <xdr:sp macro="" textlink="">
      <xdr:nvSpPr>
        <xdr:cNvPr id="2" name="Textfeld 1"/>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4"/>
  <sheetViews>
    <sheetView showGridLines="0" zoomScaleNormal="100" workbookViewId="0"/>
  </sheetViews>
  <sheetFormatPr baseColWidth="10" defaultRowHeight="15" x14ac:dyDescent="0.25"/>
  <sheetData>
    <row r="1" spans="1:7" x14ac:dyDescent="0.25">
      <c r="A1" s="52"/>
      <c r="B1" s="52"/>
      <c r="C1" s="52"/>
      <c r="D1" s="52"/>
      <c r="E1" s="52"/>
      <c r="F1" s="52"/>
      <c r="G1" s="52"/>
    </row>
    <row r="2" spans="1:7" ht="21" x14ac:dyDescent="0.35">
      <c r="A2" s="106" t="s">
        <v>32</v>
      </c>
      <c r="B2" s="106"/>
      <c r="C2" s="106"/>
      <c r="D2" s="106"/>
      <c r="E2" s="106"/>
      <c r="F2" s="106"/>
      <c r="G2" s="106"/>
    </row>
    <row r="3" spans="1:7" ht="21" x14ac:dyDescent="0.35">
      <c r="A3" s="106" t="s">
        <v>56</v>
      </c>
      <c r="B3" s="106"/>
      <c r="C3" s="106"/>
      <c r="D3" s="106"/>
      <c r="E3" s="106"/>
      <c r="F3" s="106"/>
      <c r="G3" s="106"/>
    </row>
    <row r="4" spans="1:7" ht="21" x14ac:dyDescent="0.35">
      <c r="A4" s="106" t="s">
        <v>31</v>
      </c>
      <c r="B4" s="106"/>
      <c r="C4" s="106"/>
      <c r="D4" s="106"/>
      <c r="E4" s="106"/>
      <c r="F4" s="106"/>
      <c r="G4" s="106"/>
    </row>
    <row r="5" spans="1:7" x14ac:dyDescent="0.25">
      <c r="A5" s="52"/>
      <c r="B5" s="52"/>
      <c r="C5" s="52"/>
      <c r="D5" s="52"/>
      <c r="E5" s="52"/>
      <c r="F5" s="52"/>
      <c r="G5" s="52"/>
    </row>
    <row r="6" spans="1:7" s="55" customFormat="1" x14ac:dyDescent="0.25">
      <c r="A6" s="102"/>
      <c r="B6" s="102"/>
      <c r="C6" s="102"/>
      <c r="D6" s="102"/>
      <c r="E6" s="102"/>
      <c r="F6" s="102"/>
      <c r="G6" s="102"/>
    </row>
    <row r="7" spans="1:7" s="55" customFormat="1" ht="15.75" x14ac:dyDescent="0.25">
      <c r="A7" s="56" t="s">
        <v>35</v>
      </c>
      <c r="B7" s="54"/>
      <c r="C7" s="54"/>
      <c r="D7" s="54"/>
      <c r="E7" s="54"/>
      <c r="F7" s="54"/>
      <c r="G7" s="54"/>
    </row>
    <row r="8" spans="1:7" s="55" customFormat="1" ht="15.75" x14ac:dyDescent="0.25">
      <c r="A8" s="56"/>
      <c r="B8" s="54"/>
      <c r="C8" s="54"/>
      <c r="D8" s="54"/>
      <c r="E8" s="54"/>
      <c r="F8" s="54"/>
      <c r="G8" s="54"/>
    </row>
    <row r="9" spans="1:7" s="78" customFormat="1" ht="15.75" x14ac:dyDescent="0.25">
      <c r="A9" s="103" t="s">
        <v>33</v>
      </c>
      <c r="B9" s="104"/>
      <c r="C9" s="104"/>
      <c r="D9" s="104"/>
      <c r="E9" s="104"/>
      <c r="F9" s="104"/>
      <c r="G9" s="104"/>
    </row>
    <row r="10" spans="1:7" s="78" customFormat="1" ht="66.599999999999994" customHeight="1" x14ac:dyDescent="0.25">
      <c r="A10" s="103" t="s">
        <v>37</v>
      </c>
      <c r="B10" s="104"/>
      <c r="C10" s="104"/>
      <c r="D10" s="104"/>
      <c r="E10" s="104"/>
      <c r="F10" s="104"/>
      <c r="G10" s="104"/>
    </row>
    <row r="11" spans="1:7" s="55" customFormat="1" x14ac:dyDescent="0.25">
      <c r="A11" s="105"/>
      <c r="B11" s="105"/>
      <c r="C11" s="105"/>
      <c r="D11" s="105"/>
      <c r="E11" s="105"/>
      <c r="F11" s="105"/>
      <c r="G11" s="105"/>
    </row>
    <row r="12" spans="1:7" x14ac:dyDescent="0.25">
      <c r="A12" s="52"/>
      <c r="B12" s="52"/>
      <c r="C12" s="52"/>
      <c r="D12" s="52"/>
      <c r="E12" s="52"/>
      <c r="F12" s="52"/>
      <c r="G12" s="52"/>
    </row>
    <row r="13" spans="1:7" x14ac:dyDescent="0.25">
      <c r="A13" s="52"/>
      <c r="B13" s="52"/>
      <c r="C13" s="52"/>
      <c r="D13" s="52"/>
      <c r="E13" s="52"/>
      <c r="F13" s="52"/>
      <c r="G13" s="52"/>
    </row>
    <row r="14" spans="1:7" x14ac:dyDescent="0.25">
      <c r="A14" s="52"/>
      <c r="B14" s="52"/>
      <c r="C14" s="52"/>
      <c r="D14" s="52"/>
      <c r="E14" s="52"/>
      <c r="F14" s="52"/>
      <c r="G14" s="52"/>
    </row>
    <row r="15" spans="1:7" x14ac:dyDescent="0.25">
      <c r="A15" s="52"/>
      <c r="B15" s="52"/>
      <c r="C15" s="52"/>
      <c r="D15" s="52"/>
      <c r="E15" s="52"/>
      <c r="F15" s="52"/>
      <c r="G15" s="52"/>
    </row>
    <row r="16" spans="1:7" x14ac:dyDescent="0.25">
      <c r="A16" s="52"/>
      <c r="B16" s="52"/>
      <c r="C16" s="52"/>
      <c r="D16" s="52"/>
      <c r="E16" s="52"/>
      <c r="F16" s="52"/>
      <c r="G16" s="52"/>
    </row>
    <row r="17" spans="1:7" x14ac:dyDescent="0.25">
      <c r="A17" s="52"/>
      <c r="B17" s="52"/>
      <c r="C17" s="52"/>
      <c r="D17" s="52"/>
      <c r="E17" s="52"/>
      <c r="F17" s="52"/>
      <c r="G17" s="52"/>
    </row>
    <row r="18" spans="1:7" x14ac:dyDescent="0.25">
      <c r="A18" s="52"/>
      <c r="B18" s="52"/>
      <c r="C18" s="52"/>
      <c r="D18" s="52"/>
      <c r="E18" s="52"/>
      <c r="F18" s="52"/>
      <c r="G18" s="52"/>
    </row>
    <row r="19" spans="1:7" x14ac:dyDescent="0.25">
      <c r="A19" s="52"/>
      <c r="B19" s="52"/>
      <c r="C19" s="52"/>
      <c r="D19" s="52"/>
      <c r="E19" s="52"/>
      <c r="F19" s="52"/>
      <c r="G19" s="52"/>
    </row>
    <row r="20" spans="1:7" x14ac:dyDescent="0.25">
      <c r="A20" s="52"/>
      <c r="B20" s="52"/>
      <c r="C20" s="52"/>
      <c r="D20" s="52"/>
      <c r="E20" s="52"/>
      <c r="F20" s="52"/>
      <c r="G20" s="52"/>
    </row>
    <row r="21" spans="1:7" x14ac:dyDescent="0.25">
      <c r="A21" s="52"/>
      <c r="B21" s="52"/>
      <c r="C21" s="52"/>
      <c r="D21" s="52"/>
      <c r="E21" s="52"/>
      <c r="F21" s="52"/>
      <c r="G21" s="52"/>
    </row>
    <row r="22" spans="1:7" x14ac:dyDescent="0.25">
      <c r="A22" s="52"/>
      <c r="B22" s="52"/>
      <c r="C22" s="52"/>
      <c r="D22" s="52"/>
      <c r="E22" s="52"/>
      <c r="F22" s="52"/>
      <c r="G22" s="52"/>
    </row>
    <row r="23" spans="1:7" x14ac:dyDescent="0.25">
      <c r="A23" s="52"/>
      <c r="B23" s="52"/>
      <c r="C23" s="52"/>
      <c r="D23" s="52"/>
      <c r="E23" s="52"/>
      <c r="F23" s="52"/>
      <c r="G23" s="52"/>
    </row>
    <row r="24" spans="1:7" x14ac:dyDescent="0.25">
      <c r="A24" s="52"/>
      <c r="B24" s="52"/>
      <c r="C24" s="52"/>
      <c r="D24" s="52"/>
      <c r="E24" s="52"/>
      <c r="F24" s="52"/>
      <c r="G24" s="52"/>
    </row>
    <row r="25" spans="1:7" x14ac:dyDescent="0.25">
      <c r="A25" s="52"/>
      <c r="B25" s="52"/>
      <c r="C25" s="52"/>
      <c r="D25" s="52"/>
      <c r="E25" s="52"/>
      <c r="F25" s="52"/>
      <c r="G25" s="52"/>
    </row>
    <row r="26" spans="1:7" x14ac:dyDescent="0.25">
      <c r="A26" s="52"/>
      <c r="B26" s="52"/>
      <c r="C26" s="52"/>
      <c r="D26" s="52"/>
      <c r="E26" s="52"/>
      <c r="F26" s="52"/>
      <c r="G26" s="52"/>
    </row>
    <row r="27" spans="1:7" x14ac:dyDescent="0.25">
      <c r="A27" s="52"/>
      <c r="B27" s="52"/>
      <c r="C27" s="52"/>
      <c r="D27" s="52"/>
      <c r="E27" s="52"/>
      <c r="F27" s="52"/>
      <c r="G27" s="52"/>
    </row>
    <row r="28" spans="1:7" x14ac:dyDescent="0.25">
      <c r="A28" s="52"/>
      <c r="B28" s="52"/>
      <c r="C28" s="52"/>
      <c r="D28" s="52"/>
      <c r="E28" s="52"/>
      <c r="F28" s="52"/>
      <c r="G28" s="52"/>
    </row>
    <row r="29" spans="1:7" x14ac:dyDescent="0.25">
      <c r="A29" s="52"/>
      <c r="B29" s="52"/>
      <c r="C29" s="52"/>
      <c r="D29" s="52"/>
      <c r="E29" s="52"/>
      <c r="F29" s="52"/>
      <c r="G29" s="52"/>
    </row>
    <row r="30" spans="1:7" x14ac:dyDescent="0.25">
      <c r="A30" s="52"/>
      <c r="B30" s="52"/>
      <c r="C30" s="52"/>
      <c r="D30" s="52"/>
      <c r="E30" s="52"/>
      <c r="F30" s="52"/>
      <c r="G30" s="52"/>
    </row>
    <row r="31" spans="1:7" x14ac:dyDescent="0.25">
      <c r="A31" s="52"/>
      <c r="B31" s="52"/>
      <c r="C31" s="52"/>
      <c r="D31" s="52"/>
      <c r="E31" s="52"/>
      <c r="F31" s="52"/>
      <c r="G31" s="52"/>
    </row>
    <row r="32" spans="1:7" x14ac:dyDescent="0.25">
      <c r="A32" s="52"/>
      <c r="B32" s="52"/>
      <c r="C32" s="52"/>
      <c r="D32" s="52"/>
      <c r="E32" s="52"/>
      <c r="F32" s="52"/>
      <c r="G32" s="52"/>
    </row>
    <row r="33" spans="1:7" x14ac:dyDescent="0.25">
      <c r="A33" s="52"/>
      <c r="B33" s="52"/>
      <c r="C33" s="52"/>
      <c r="D33" s="52"/>
      <c r="E33" s="52"/>
      <c r="F33" s="52"/>
      <c r="G33" s="52"/>
    </row>
    <row r="34" spans="1:7" x14ac:dyDescent="0.25">
      <c r="A34" s="52"/>
      <c r="B34" s="52"/>
      <c r="C34" s="52"/>
      <c r="D34" s="52"/>
      <c r="E34" s="52"/>
      <c r="F34" s="52"/>
      <c r="G34" s="52"/>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sheetData>
  <sheetProtection password="C747"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Normal="100" workbookViewId="0"/>
  </sheetViews>
  <sheetFormatPr baseColWidth="10" defaultRowHeight="15" x14ac:dyDescent="0.25"/>
  <cols>
    <col min="1" max="16384" width="11.42578125" style="52"/>
  </cols>
  <sheetData>
    <row r="1" spans="1:7" x14ac:dyDescent="0.25">
      <c r="A1" s="72"/>
      <c r="B1" s="72"/>
      <c r="C1" s="72"/>
      <c r="D1" s="72"/>
      <c r="E1" s="51"/>
      <c r="F1" s="51"/>
      <c r="G1" s="51"/>
    </row>
    <row r="2" spans="1:7" x14ac:dyDescent="0.25">
      <c r="A2" s="72"/>
      <c r="B2" s="72"/>
      <c r="C2" s="72"/>
      <c r="D2" s="72"/>
    </row>
    <row r="3" spans="1:7" x14ac:dyDescent="0.25">
      <c r="A3" s="51"/>
      <c r="B3" s="51"/>
      <c r="C3" s="51"/>
      <c r="D3" s="51"/>
    </row>
    <row r="8" spans="1:7" x14ac:dyDescent="0.25">
      <c r="A8" s="53"/>
      <c r="B8" s="53"/>
      <c r="C8" s="53"/>
      <c r="D8" s="53"/>
      <c r="E8" s="53"/>
      <c r="F8" s="53"/>
      <c r="G8" s="53"/>
    </row>
    <row r="9" spans="1:7" s="54" customFormat="1" x14ac:dyDescent="0.25"/>
    <row r="10" spans="1:7" s="99" customFormat="1" ht="10.15" customHeight="1" x14ac:dyDescent="0.2">
      <c r="A10" s="108" t="s">
        <v>52</v>
      </c>
      <c r="B10" s="108"/>
      <c r="C10" s="108"/>
      <c r="D10" s="108"/>
      <c r="E10" s="108"/>
      <c r="F10" s="108"/>
      <c r="G10" s="108"/>
    </row>
    <row r="11" spans="1:7" s="99" customFormat="1" ht="10.15" customHeight="1" x14ac:dyDescent="0.2">
      <c r="A11" s="108" t="s">
        <v>46</v>
      </c>
      <c r="B11" s="108"/>
      <c r="C11" s="108"/>
      <c r="D11" s="108"/>
      <c r="E11" s="108"/>
      <c r="F11" s="108"/>
      <c r="G11" s="108"/>
    </row>
    <row r="12" spans="1:7" s="54" customFormat="1" x14ac:dyDescent="0.25"/>
    <row r="13" spans="1:7" s="54" customFormat="1" x14ac:dyDescent="0.25"/>
    <row r="14" spans="1:7" s="54" customFormat="1" x14ac:dyDescent="0.25"/>
    <row r="15" spans="1:7" s="54" customFormat="1" ht="21" x14ac:dyDescent="0.35">
      <c r="A15" s="106" t="s">
        <v>32</v>
      </c>
      <c r="B15" s="106"/>
      <c r="C15" s="106"/>
      <c r="D15" s="106"/>
      <c r="E15" s="106"/>
      <c r="F15" s="106"/>
      <c r="G15" s="106"/>
    </row>
    <row r="16" spans="1:7" s="54" customFormat="1" ht="21" x14ac:dyDescent="0.35">
      <c r="A16" s="106" t="s">
        <v>56</v>
      </c>
      <c r="B16" s="106"/>
      <c r="C16" s="106"/>
      <c r="D16" s="106"/>
      <c r="E16" s="106"/>
      <c r="F16" s="106"/>
      <c r="G16" s="106"/>
    </row>
    <row r="17" spans="1:7" s="54" customFormat="1" ht="21" x14ac:dyDescent="0.35">
      <c r="A17" s="106" t="s">
        <v>31</v>
      </c>
      <c r="B17" s="106"/>
      <c r="C17" s="106"/>
      <c r="D17" s="106"/>
      <c r="E17" s="106"/>
      <c r="F17" s="106"/>
      <c r="G17" s="106"/>
    </row>
    <row r="18" spans="1:7" s="54" customFormat="1" x14ac:dyDescent="0.25"/>
    <row r="19" spans="1:7" s="77" customFormat="1" ht="81" customHeight="1" x14ac:dyDescent="0.25">
      <c r="A19" s="107" t="s">
        <v>57</v>
      </c>
      <c r="B19" s="107"/>
      <c r="C19" s="107"/>
      <c r="D19" s="107"/>
      <c r="E19" s="107"/>
      <c r="F19" s="107"/>
      <c r="G19" s="107"/>
    </row>
    <row r="20" spans="1:7" s="77" customFormat="1" ht="21" customHeight="1" x14ac:dyDescent="0.25">
      <c r="D20" s="91"/>
    </row>
    <row r="21" spans="1:7" s="77" customFormat="1" ht="65.45" customHeight="1" x14ac:dyDescent="0.25">
      <c r="A21" s="109" t="s">
        <v>53</v>
      </c>
      <c r="B21" s="109"/>
      <c r="C21" s="109"/>
      <c r="D21" s="109"/>
      <c r="E21" s="109"/>
      <c r="F21" s="109"/>
      <c r="G21" s="109"/>
    </row>
    <row r="22" spans="1:7" s="77" customFormat="1" ht="66.599999999999994" customHeight="1" x14ac:dyDescent="0.25">
      <c r="A22" s="109"/>
      <c r="B22" s="109"/>
      <c r="C22" s="109"/>
      <c r="D22" s="109"/>
      <c r="E22" s="109"/>
      <c r="F22" s="109"/>
      <c r="G22" s="109"/>
    </row>
    <row r="23" spans="1:7" s="54" customFormat="1" ht="14.45" customHeight="1" x14ac:dyDescent="0.25">
      <c r="A23" s="71"/>
      <c r="B23" s="71"/>
      <c r="C23" s="71"/>
      <c r="D23" s="71"/>
      <c r="E23" s="71"/>
      <c r="F23" s="71"/>
      <c r="G23" s="71"/>
    </row>
    <row r="24" spans="1:7" s="100" customFormat="1" ht="20.45" customHeight="1" x14ac:dyDescent="0.25">
      <c r="A24" s="110" t="s">
        <v>36</v>
      </c>
      <c r="B24" s="111"/>
      <c r="C24" s="111"/>
      <c r="D24" s="111"/>
      <c r="E24" s="111"/>
      <c r="F24" s="111"/>
      <c r="G24" s="112"/>
    </row>
    <row r="25" spans="1:7" s="54" customFormat="1" x14ac:dyDescent="0.25">
      <c r="A25" s="102"/>
      <c r="B25" s="102"/>
      <c r="C25" s="102"/>
      <c r="D25" s="102"/>
      <c r="E25" s="102"/>
      <c r="F25" s="102"/>
      <c r="G25" s="102"/>
    </row>
    <row r="26" spans="1:7" s="54" customFormat="1" x14ac:dyDescent="0.25"/>
    <row r="27" spans="1:7" s="54" customFormat="1" x14ac:dyDescent="0.25">
      <c r="A27" s="102"/>
      <c r="B27" s="102"/>
      <c r="C27" s="102"/>
      <c r="D27" s="102"/>
      <c r="E27" s="102"/>
      <c r="F27" s="102"/>
      <c r="G27" s="102"/>
    </row>
    <row r="28" spans="1:7" s="54" customFormat="1" x14ac:dyDescent="0.25">
      <c r="A28" s="102"/>
      <c r="B28" s="102"/>
      <c r="C28" s="102"/>
      <c r="D28" s="102"/>
      <c r="E28" s="102"/>
      <c r="F28" s="102"/>
      <c r="G28" s="102"/>
    </row>
    <row r="29" spans="1:7" s="54" customFormat="1" x14ac:dyDescent="0.25">
      <c r="A29" s="73"/>
    </row>
    <row r="30" spans="1:7" s="101" customFormat="1" x14ac:dyDescent="0.25">
      <c r="A30" s="113"/>
      <c r="B30" s="113"/>
      <c r="C30" s="113"/>
      <c r="D30" s="113"/>
      <c r="E30" s="113"/>
      <c r="F30" s="113"/>
      <c r="G30" s="113"/>
    </row>
    <row r="31" spans="1:7" s="54" customFormat="1" x14ac:dyDescent="0.25">
      <c r="A31" s="73"/>
    </row>
    <row r="32" spans="1:7" s="54" customFormat="1" x14ac:dyDescent="0.25">
      <c r="A32" s="105"/>
      <c r="B32" s="105"/>
      <c r="C32" s="105"/>
      <c r="D32" s="105"/>
      <c r="E32" s="105"/>
      <c r="F32" s="105"/>
      <c r="G32" s="105"/>
    </row>
    <row r="33" s="54" customFormat="1" x14ac:dyDescent="0.25"/>
    <row r="34" s="54" customFormat="1" x14ac:dyDescent="0.25"/>
  </sheetData>
  <sheetProtection password="C747"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9"/>
  <sheetViews>
    <sheetView tabSelected="1" zoomScale="90" zoomScaleNormal="90" zoomScaleSheetLayoutView="90" zoomScalePageLayoutView="85" workbookViewId="0"/>
  </sheetViews>
  <sheetFormatPr baseColWidth="10" defaultColWidth="11.42578125" defaultRowHeight="15" x14ac:dyDescent="0.25"/>
  <cols>
    <col min="1" max="1" width="2.140625" style="7" customWidth="1"/>
    <col min="2" max="2" width="2.28515625" style="64" customWidth="1"/>
    <col min="3" max="3" width="3.28515625" style="64" customWidth="1"/>
    <col min="4" max="4" width="58.28515625" style="41" customWidth="1"/>
    <col min="5" max="5" width="4.7109375" style="41" customWidth="1"/>
    <col min="6" max="6" width="12.42578125" style="40" customWidth="1"/>
    <col min="7" max="7" width="17" style="42" customWidth="1"/>
    <col min="8" max="34" width="11.42578125" style="7"/>
    <col min="35" max="35" width="4" style="7" customWidth="1"/>
    <col min="36" max="36" width="3.28515625" style="7" customWidth="1"/>
    <col min="37" max="37" width="3.5703125" style="7" customWidth="1"/>
    <col min="38" max="38" width="26.7109375" style="7" customWidth="1"/>
    <col min="39" max="16384" width="11.42578125" style="7"/>
  </cols>
  <sheetData>
    <row r="1" spans="1:7" s="2" customFormat="1" ht="19.899999999999999" customHeight="1" x14ac:dyDescent="0.25">
      <c r="A1" s="1"/>
      <c r="B1" s="65"/>
      <c r="C1" s="148" t="s">
        <v>58</v>
      </c>
      <c r="D1" s="148"/>
      <c r="E1" s="148"/>
      <c r="F1" s="148"/>
      <c r="G1" s="97"/>
    </row>
    <row r="2" spans="1:7" s="2" customFormat="1" ht="18" customHeight="1" x14ac:dyDescent="0.25">
      <c r="A2" s="1"/>
      <c r="B2" s="65"/>
      <c r="C2" s="3"/>
      <c r="D2" s="1"/>
      <c r="E2" s="3"/>
      <c r="F2" s="8"/>
      <c r="G2" s="8"/>
    </row>
    <row r="3" spans="1:7" ht="18" customHeight="1" x14ac:dyDescent="0.25">
      <c r="A3" s="4"/>
      <c r="B3" s="59"/>
      <c r="C3" s="59"/>
      <c r="D3" s="6"/>
      <c r="E3" s="6"/>
      <c r="F3" s="69" t="s">
        <v>0</v>
      </c>
      <c r="G3" s="90"/>
    </row>
    <row r="4" spans="1:7" ht="5.45" customHeight="1" x14ac:dyDescent="0.25">
      <c r="A4" s="4"/>
      <c r="B4" s="59"/>
      <c r="C4" s="60"/>
      <c r="D4" s="6"/>
      <c r="E4" s="6"/>
      <c r="F4" s="8"/>
      <c r="G4" s="8"/>
    </row>
    <row r="5" spans="1:7" ht="105.6" customHeight="1" x14ac:dyDescent="0.25">
      <c r="A5" s="4"/>
      <c r="B5" s="4"/>
      <c r="C5" s="149" t="s">
        <v>59</v>
      </c>
      <c r="D5" s="149"/>
      <c r="E5" s="149"/>
      <c r="F5" s="149"/>
      <c r="G5" s="8"/>
    </row>
    <row r="6" spans="1:7" ht="22.9" customHeight="1" x14ac:dyDescent="0.25">
      <c r="A6" s="4"/>
      <c r="B6" s="4"/>
      <c r="C6" s="4"/>
      <c r="D6" s="133"/>
      <c r="E6" s="134"/>
      <c r="F6" s="135"/>
      <c r="G6" s="8"/>
    </row>
    <row r="7" spans="1:7" x14ac:dyDescent="0.25">
      <c r="A7" s="4"/>
      <c r="B7" s="4"/>
      <c r="C7" s="4"/>
      <c r="D7" s="136" t="s">
        <v>1</v>
      </c>
      <c r="E7" s="136"/>
      <c r="F7" s="136"/>
      <c r="G7" s="8"/>
    </row>
    <row r="8" spans="1:7" ht="13.15" customHeight="1" x14ac:dyDescent="0.25">
      <c r="A8" s="4"/>
      <c r="B8" s="4"/>
      <c r="C8" s="4"/>
      <c r="D8" s="136"/>
      <c r="E8" s="136"/>
      <c r="F8" s="136"/>
      <c r="G8" s="8"/>
    </row>
    <row r="9" spans="1:7" ht="22.9" customHeight="1" x14ac:dyDescent="0.25">
      <c r="A9" s="4"/>
      <c r="B9" s="4"/>
      <c r="C9" s="4"/>
      <c r="D9" s="133"/>
      <c r="E9" s="134"/>
      <c r="F9" s="135"/>
      <c r="G9" s="8"/>
    </row>
    <row r="10" spans="1:7" x14ac:dyDescent="0.25">
      <c r="A10" s="4"/>
      <c r="B10" s="4"/>
      <c r="C10" s="4"/>
      <c r="D10" s="136" t="s">
        <v>2</v>
      </c>
      <c r="E10" s="136"/>
      <c r="F10" s="136"/>
      <c r="G10" s="8"/>
    </row>
    <row r="11" spans="1:7" x14ac:dyDescent="0.25">
      <c r="A11" s="4"/>
      <c r="B11" s="4"/>
      <c r="C11" s="4"/>
      <c r="D11" s="47"/>
      <c r="E11" s="47"/>
      <c r="F11" s="47"/>
      <c r="G11" s="8"/>
    </row>
    <row r="12" spans="1:7" x14ac:dyDescent="0.25">
      <c r="A12" s="4"/>
      <c r="B12" s="59"/>
      <c r="C12" s="59"/>
      <c r="D12" s="6"/>
      <c r="E12" s="6"/>
      <c r="F12" s="5"/>
      <c r="G12" s="8"/>
    </row>
    <row r="13" spans="1:7" s="11" customFormat="1" ht="19.899999999999999" customHeight="1" x14ac:dyDescent="0.25">
      <c r="A13" s="93" t="s">
        <v>3</v>
      </c>
      <c r="B13" s="19"/>
      <c r="C13" s="92" t="s">
        <v>4</v>
      </c>
      <c r="D13" s="9"/>
      <c r="E13" s="10"/>
      <c r="F13" s="10"/>
      <c r="G13" s="8"/>
    </row>
    <row r="14" spans="1:7" s="14" customFormat="1" ht="25.15" customHeight="1" x14ac:dyDescent="0.25">
      <c r="A14" s="12"/>
      <c r="B14" s="66"/>
      <c r="D14" s="137" t="s">
        <v>60</v>
      </c>
      <c r="E14" s="137"/>
      <c r="F14" s="13"/>
      <c r="G14" s="15"/>
    </row>
    <row r="15" spans="1:7" s="2" customFormat="1" ht="21.6" customHeight="1" x14ac:dyDescent="0.25">
      <c r="A15" s="1"/>
      <c r="B15" s="57"/>
      <c r="C15" s="57"/>
      <c r="D15" s="17"/>
      <c r="E15" s="17"/>
      <c r="F15" s="16"/>
      <c r="G15" s="89"/>
    </row>
    <row r="16" spans="1:7" ht="18" customHeight="1" x14ac:dyDescent="0.25">
      <c r="A16" s="4"/>
      <c r="B16" s="59"/>
      <c r="C16" s="59"/>
      <c r="D16" s="6"/>
      <c r="E16" s="6"/>
      <c r="F16" s="5"/>
      <c r="G16" s="8"/>
    </row>
    <row r="17" spans="1:7" s="11" customFormat="1" ht="19.899999999999999" customHeight="1" x14ac:dyDescent="0.25">
      <c r="A17" s="93" t="s">
        <v>5</v>
      </c>
      <c r="B17" s="19"/>
      <c r="C17" s="92" t="s">
        <v>6</v>
      </c>
      <c r="D17" s="9"/>
      <c r="E17" s="10"/>
      <c r="F17" s="10"/>
      <c r="G17" s="8"/>
    </row>
    <row r="18" spans="1:7" s="11" customFormat="1" ht="13.9" customHeight="1" x14ac:dyDescent="0.25">
      <c r="A18" s="19"/>
      <c r="B18" s="19"/>
      <c r="C18" s="18"/>
      <c r="D18" s="9"/>
      <c r="E18" s="18"/>
      <c r="F18" s="18"/>
      <c r="G18" s="8"/>
    </row>
    <row r="19" spans="1:7" s="79" customFormat="1" ht="28.5" customHeight="1" x14ac:dyDescent="0.25">
      <c r="A19" s="94" t="s">
        <v>5</v>
      </c>
      <c r="B19" s="94" t="s">
        <v>7</v>
      </c>
      <c r="C19" s="94" t="s">
        <v>8</v>
      </c>
      <c r="D19" s="114" t="s">
        <v>61</v>
      </c>
      <c r="E19" s="114"/>
      <c r="F19" s="114"/>
      <c r="G19" s="6"/>
    </row>
    <row r="20" spans="1:7" s="79" customFormat="1" ht="29.45" customHeight="1" x14ac:dyDescent="0.25">
      <c r="A20" s="80"/>
      <c r="B20" s="6"/>
      <c r="C20" s="6"/>
      <c r="D20" s="115" t="s">
        <v>81</v>
      </c>
      <c r="E20" s="118"/>
      <c r="F20" s="118"/>
      <c r="G20" s="6"/>
    </row>
    <row r="21" spans="1:7" s="79" customFormat="1" ht="15.75" customHeight="1" x14ac:dyDescent="0.25">
      <c r="A21" s="80"/>
      <c r="B21" s="6"/>
      <c r="C21" s="6"/>
      <c r="D21" s="118" t="s">
        <v>44</v>
      </c>
      <c r="E21" s="118"/>
      <c r="F21" s="118"/>
      <c r="G21" s="6"/>
    </row>
    <row r="22" spans="1:7" s="83" customFormat="1" ht="21.6" customHeight="1" x14ac:dyDescent="0.25">
      <c r="A22" s="81"/>
      <c r="B22" s="20"/>
      <c r="C22" s="20"/>
      <c r="D22" s="116" t="str">
        <f>IF(G39*104.26&gt;G22,"Bitte Erlöse bzw. Fälle prüfen!",IF(G39*104.26&lt;G22,"Bitte Erlöse bzw. Fälle prüfen!",""))</f>
        <v/>
      </c>
      <c r="E22" s="116"/>
      <c r="F22" s="116"/>
      <c r="G22" s="150"/>
    </row>
    <row r="23" spans="1:7" s="79" customFormat="1" ht="19.899999999999999" customHeight="1" x14ac:dyDescent="0.25">
      <c r="A23" s="80"/>
      <c r="B23" s="6"/>
      <c r="C23" s="6"/>
      <c r="D23" s="6"/>
      <c r="E23" s="6"/>
      <c r="F23" s="6"/>
      <c r="G23" s="6"/>
    </row>
    <row r="24" spans="1:7" s="79" customFormat="1" ht="29.25" customHeight="1" x14ac:dyDescent="0.25">
      <c r="A24" s="94" t="s">
        <v>5</v>
      </c>
      <c r="B24" s="94" t="s">
        <v>7</v>
      </c>
      <c r="C24" s="94" t="s">
        <v>62</v>
      </c>
      <c r="D24" s="114" t="s">
        <v>63</v>
      </c>
      <c r="E24" s="114"/>
      <c r="F24" s="114"/>
      <c r="G24" s="6"/>
    </row>
    <row r="25" spans="1:7" s="79" customFormat="1" ht="30.75" customHeight="1" x14ac:dyDescent="0.25">
      <c r="A25" s="80"/>
      <c r="B25" s="6"/>
      <c r="C25" s="6"/>
      <c r="D25" s="115" t="s">
        <v>82</v>
      </c>
      <c r="E25" s="118"/>
      <c r="F25" s="118"/>
      <c r="G25" s="6"/>
    </row>
    <row r="26" spans="1:7" s="79" customFormat="1" ht="15" customHeight="1" x14ac:dyDescent="0.25">
      <c r="A26" s="80"/>
      <c r="B26" s="6"/>
      <c r="C26" s="6"/>
      <c r="D26" s="118" t="s">
        <v>44</v>
      </c>
      <c r="E26" s="118"/>
      <c r="F26" s="118"/>
      <c r="G26" s="6"/>
    </row>
    <row r="27" spans="1:7" s="79" customFormat="1" ht="21" customHeight="1" x14ac:dyDescent="0.25">
      <c r="A27" s="81"/>
      <c r="B27" s="20"/>
      <c r="C27" s="20"/>
      <c r="D27" s="116" t="str">
        <f>IF(G43*208.52&gt;G27,"Bitte Erlöse bzw. Fälle prüfen!",IF(G43*208.52&lt;G27,"Bitte Erlöse bzw. Fälle prüfen!",""))</f>
        <v/>
      </c>
      <c r="E27" s="116"/>
      <c r="F27" s="116"/>
      <c r="G27" s="150"/>
    </row>
    <row r="28" spans="1:7" s="79" customFormat="1" ht="19.899999999999999" customHeight="1" x14ac:dyDescent="0.25">
      <c r="A28" s="80"/>
      <c r="B28" s="6"/>
      <c r="C28" s="6"/>
      <c r="D28" s="6"/>
      <c r="E28" s="6"/>
      <c r="F28" s="6"/>
      <c r="G28" s="6"/>
    </row>
    <row r="29" spans="1:7" s="79" customFormat="1" ht="30" customHeight="1" x14ac:dyDescent="0.25">
      <c r="A29" s="94" t="s">
        <v>5</v>
      </c>
      <c r="B29" s="94" t="s">
        <v>7</v>
      </c>
      <c r="C29" s="94" t="s">
        <v>9</v>
      </c>
      <c r="D29" s="114" t="s">
        <v>42</v>
      </c>
      <c r="E29" s="114"/>
      <c r="F29" s="114"/>
      <c r="G29" s="6"/>
    </row>
    <row r="30" spans="1:7" s="79" customFormat="1" ht="30" customHeight="1" x14ac:dyDescent="0.25">
      <c r="A30" s="80"/>
      <c r="B30" s="6"/>
      <c r="C30" s="6"/>
      <c r="D30" s="118" t="s">
        <v>43</v>
      </c>
      <c r="E30" s="118"/>
      <c r="F30" s="118"/>
      <c r="G30" s="6"/>
    </row>
    <row r="31" spans="1:7" s="83" customFormat="1" ht="19.5" customHeight="1" x14ac:dyDescent="0.25">
      <c r="A31" s="81"/>
      <c r="B31" s="20"/>
      <c r="C31" s="20"/>
      <c r="D31" s="20"/>
      <c r="E31" s="20"/>
      <c r="F31" s="82"/>
      <c r="G31" s="87"/>
    </row>
    <row r="32" spans="1:7" s="79" customFormat="1" ht="19.5" customHeight="1" x14ac:dyDescent="0.25">
      <c r="A32" s="80"/>
      <c r="B32" s="6"/>
      <c r="C32" s="6"/>
      <c r="D32" s="6"/>
      <c r="E32" s="6"/>
      <c r="F32" s="6"/>
      <c r="G32" s="84"/>
    </row>
    <row r="33" spans="1:8" s="79" customFormat="1" ht="48.6" customHeight="1" x14ac:dyDescent="0.25">
      <c r="A33" s="94" t="s">
        <v>5</v>
      </c>
      <c r="B33" s="94" t="s">
        <v>7</v>
      </c>
      <c r="C33" s="94" t="s">
        <v>10</v>
      </c>
      <c r="D33" s="114" t="s">
        <v>64</v>
      </c>
      <c r="E33" s="114"/>
      <c r="F33" s="114"/>
      <c r="G33" s="6"/>
    </row>
    <row r="34" spans="1:8" s="83" customFormat="1" ht="21.6" customHeight="1" x14ac:dyDescent="0.25">
      <c r="A34" s="81"/>
      <c r="B34" s="20"/>
      <c r="C34" s="20"/>
      <c r="D34" s="20"/>
      <c r="E34" s="20"/>
      <c r="F34" s="20"/>
      <c r="G34" s="151">
        <f>SUM(G22:G31)</f>
        <v>0</v>
      </c>
      <c r="H34" s="85"/>
    </row>
    <row r="35" spans="1:8" s="79" customFormat="1" ht="10.15" customHeight="1" x14ac:dyDescent="0.25">
      <c r="A35" s="80"/>
      <c r="B35" s="6"/>
      <c r="C35" s="6"/>
      <c r="D35" s="6"/>
      <c r="E35" s="6"/>
      <c r="F35" s="6"/>
      <c r="G35" s="84"/>
    </row>
    <row r="36" spans="1:8" s="79" customFormat="1" ht="23.45" customHeight="1" x14ac:dyDescent="0.25">
      <c r="A36" s="80"/>
      <c r="B36" s="6"/>
      <c r="C36" s="6"/>
      <c r="D36" s="6"/>
      <c r="E36" s="6"/>
      <c r="F36" s="6"/>
      <c r="G36" s="84"/>
    </row>
    <row r="37" spans="1:8" s="79" customFormat="1" ht="45.75" customHeight="1" x14ac:dyDescent="0.25">
      <c r="A37" s="94" t="s">
        <v>5</v>
      </c>
      <c r="B37" s="94" t="s">
        <v>11</v>
      </c>
      <c r="C37" s="94" t="s">
        <v>8</v>
      </c>
      <c r="D37" s="114" t="s">
        <v>80</v>
      </c>
      <c r="E37" s="114"/>
      <c r="F37" s="114"/>
      <c r="G37" s="6"/>
    </row>
    <row r="38" spans="1:8" s="79" customFormat="1" ht="61.5" customHeight="1" x14ac:dyDescent="0.25">
      <c r="A38" s="80"/>
      <c r="B38" s="6"/>
      <c r="C38" s="6"/>
      <c r="D38" s="115" t="s">
        <v>83</v>
      </c>
      <c r="E38" s="114"/>
      <c r="F38" s="114"/>
      <c r="G38" s="75"/>
    </row>
    <row r="39" spans="1:8" s="83" customFormat="1" ht="21.6" customHeight="1" x14ac:dyDescent="0.25">
      <c r="A39" s="81"/>
      <c r="B39" s="20"/>
      <c r="C39" s="20"/>
      <c r="D39" s="116" t="str">
        <f>IF(G22/104.26&gt;G39,"Bitte Erlöse bzw. Fälle prüfen!",IF(G22/104.26&lt;G39,"Bitte Erlöse bzw. Fälle prüfen!",""))</f>
        <v/>
      </c>
      <c r="E39" s="116"/>
      <c r="F39" s="117"/>
      <c r="G39" s="88"/>
    </row>
    <row r="40" spans="1:8" s="79" customFormat="1" x14ac:dyDescent="0.25">
      <c r="A40" s="80"/>
      <c r="B40" s="6"/>
      <c r="C40" s="6"/>
      <c r="D40" s="6"/>
      <c r="E40" s="6"/>
      <c r="F40" s="6"/>
      <c r="G40" s="8"/>
    </row>
    <row r="41" spans="1:8" s="79" customFormat="1" ht="43.5" customHeight="1" x14ac:dyDescent="0.25">
      <c r="A41" s="94" t="s">
        <v>5</v>
      </c>
      <c r="B41" s="94" t="s">
        <v>11</v>
      </c>
      <c r="C41" s="94" t="s">
        <v>62</v>
      </c>
      <c r="D41" s="114" t="s">
        <v>88</v>
      </c>
      <c r="E41" s="114"/>
      <c r="F41" s="114"/>
      <c r="G41" s="6"/>
    </row>
    <row r="42" spans="1:8" s="79" customFormat="1" ht="60" customHeight="1" x14ac:dyDescent="0.25">
      <c r="A42" s="80"/>
      <c r="B42" s="6"/>
      <c r="C42" s="6"/>
      <c r="D42" s="115" t="s">
        <v>84</v>
      </c>
      <c r="E42" s="114"/>
      <c r="F42" s="114"/>
      <c r="G42" s="98"/>
    </row>
    <row r="43" spans="1:8" s="83" customFormat="1" ht="21.6" customHeight="1" x14ac:dyDescent="0.25">
      <c r="A43" s="81"/>
      <c r="B43" s="20"/>
      <c r="C43" s="20"/>
      <c r="D43" s="116" t="str">
        <f>IF(G27/208.52&gt;G43,"Bitte Erlöse bzw. Fälle prüfen!",IF(G27/208.52&lt;G43,"Bitte Erlöse bzw. Fälle prüfen!",""))</f>
        <v/>
      </c>
      <c r="E43" s="116"/>
      <c r="F43" s="117"/>
      <c r="G43" s="88"/>
    </row>
    <row r="44" spans="1:8" s="79" customFormat="1" x14ac:dyDescent="0.25">
      <c r="A44" s="80"/>
      <c r="B44" s="6"/>
      <c r="C44" s="6"/>
      <c r="D44" s="6"/>
      <c r="E44" s="6"/>
      <c r="F44" s="6"/>
      <c r="G44" s="8"/>
    </row>
    <row r="45" spans="1:8" s="79" customFormat="1" ht="44.45" customHeight="1" x14ac:dyDescent="0.25">
      <c r="A45" s="94" t="s">
        <v>5</v>
      </c>
      <c r="B45" s="94" t="s">
        <v>11</v>
      </c>
      <c r="C45" s="94" t="s">
        <v>9</v>
      </c>
      <c r="D45" s="114" t="s">
        <v>85</v>
      </c>
      <c r="E45" s="114"/>
      <c r="F45" s="114"/>
      <c r="G45" s="6"/>
    </row>
    <row r="46" spans="1:8" s="2" customFormat="1" ht="21.6" customHeight="1" x14ac:dyDescent="0.25">
      <c r="A46" s="1"/>
      <c r="B46" s="57"/>
      <c r="C46" s="57"/>
      <c r="D46" s="20"/>
      <c r="F46" s="58"/>
      <c r="G46" s="88"/>
    </row>
    <row r="47" spans="1:8" x14ac:dyDescent="0.25">
      <c r="A47" s="4"/>
      <c r="B47" s="59"/>
      <c r="C47" s="59"/>
      <c r="D47" s="6"/>
      <c r="E47" s="6"/>
      <c r="F47" s="2"/>
      <c r="G47" s="8"/>
    </row>
    <row r="48" spans="1:8" ht="46.5" customHeight="1" x14ac:dyDescent="0.25">
      <c r="A48" s="93" t="s">
        <v>5</v>
      </c>
      <c r="B48" s="93" t="s">
        <v>12</v>
      </c>
      <c r="C48" s="59"/>
      <c r="D48" s="114" t="s">
        <v>86</v>
      </c>
      <c r="E48" s="114"/>
      <c r="F48" s="114"/>
      <c r="G48" s="8"/>
    </row>
    <row r="49" spans="1:8" s="2" customFormat="1" ht="21.6" customHeight="1" x14ac:dyDescent="0.25">
      <c r="A49" s="1"/>
      <c r="B49" s="57"/>
      <c r="C49" s="57"/>
      <c r="D49" s="20"/>
      <c r="E49" s="20"/>
      <c r="F49" s="16"/>
      <c r="G49" s="88"/>
    </row>
    <row r="50" spans="1:8" x14ac:dyDescent="0.25">
      <c r="A50" s="4"/>
      <c r="B50" s="59"/>
      <c r="C50" s="59"/>
      <c r="D50" s="6"/>
      <c r="E50" s="6"/>
      <c r="F50" s="5"/>
      <c r="G50" s="8"/>
    </row>
    <row r="51" spans="1:8" ht="30" customHeight="1" x14ac:dyDescent="0.25">
      <c r="A51" s="93" t="s">
        <v>5</v>
      </c>
      <c r="B51" s="93" t="s">
        <v>13</v>
      </c>
      <c r="C51" s="59"/>
      <c r="D51" s="115" t="s">
        <v>87</v>
      </c>
      <c r="E51" s="118"/>
      <c r="F51" s="46"/>
      <c r="G51" s="8"/>
    </row>
    <row r="52" spans="1:8" s="2" customFormat="1" ht="21.6" customHeight="1" x14ac:dyDescent="0.25">
      <c r="A52" s="1"/>
      <c r="B52" s="57"/>
      <c r="C52" s="57"/>
      <c r="D52" s="20"/>
      <c r="E52" s="20"/>
      <c r="F52" s="16"/>
      <c r="G52" s="87"/>
    </row>
    <row r="53" spans="1:8" x14ac:dyDescent="0.25">
      <c r="A53" s="4"/>
      <c r="B53" s="59"/>
      <c r="C53" s="59"/>
      <c r="D53" s="6"/>
      <c r="E53" s="6"/>
      <c r="F53" s="5"/>
      <c r="G53" s="8"/>
    </row>
    <row r="54" spans="1:8" ht="50.45" customHeight="1" x14ac:dyDescent="0.25">
      <c r="A54" s="93" t="s">
        <v>5</v>
      </c>
      <c r="B54" s="93" t="s">
        <v>14</v>
      </c>
      <c r="C54" s="59"/>
      <c r="D54" s="115" t="s">
        <v>79</v>
      </c>
      <c r="E54" s="118"/>
      <c r="F54" s="118"/>
      <c r="G54" s="8"/>
    </row>
    <row r="55" spans="1:8" x14ac:dyDescent="0.25">
      <c r="A55" s="4"/>
      <c r="B55" s="59"/>
      <c r="C55" s="59"/>
      <c r="D55" s="118"/>
      <c r="E55" s="118"/>
      <c r="F55" s="118"/>
      <c r="G55" s="8"/>
    </row>
    <row r="56" spans="1:8" s="26" customFormat="1" ht="21.6" customHeight="1" x14ac:dyDescent="0.25">
      <c r="A56" s="23"/>
      <c r="B56" s="24"/>
      <c r="C56" s="24"/>
      <c r="D56" s="44"/>
      <c r="E56" s="43" t="str">
        <f>IF(G56&gt;0,"Verbindlichkeit des Krankenhauses:", IF(G56&lt;0,"Forderung des Krankenhauses:",""))</f>
        <v/>
      </c>
      <c r="F56" s="48"/>
      <c r="G56" s="25">
        <f>SUM(G22+G27+G52)</f>
        <v>0</v>
      </c>
      <c r="H56" s="22"/>
    </row>
    <row r="57" spans="1:8" x14ac:dyDescent="0.25">
      <c r="A57" s="4"/>
      <c r="B57" s="59"/>
      <c r="C57" s="59"/>
      <c r="D57" s="6"/>
      <c r="E57" s="6"/>
      <c r="F57" s="5"/>
      <c r="G57" s="21"/>
    </row>
    <row r="58" spans="1:8" ht="25.15" customHeight="1" x14ac:dyDescent="0.25">
      <c r="A58" s="4"/>
      <c r="B58" s="59"/>
      <c r="C58" s="59"/>
      <c r="D58" s="6"/>
      <c r="E58" s="6"/>
      <c r="F58" s="59"/>
      <c r="G58" s="21"/>
    </row>
    <row r="59" spans="1:8" ht="19.899999999999999" customHeight="1" x14ac:dyDescent="0.25">
      <c r="A59" s="144" t="s">
        <v>65</v>
      </c>
      <c r="B59" s="144"/>
      <c r="C59" s="144"/>
      <c r="D59" s="144"/>
      <c r="E59" s="144"/>
      <c r="F59" s="144"/>
      <c r="G59" s="8"/>
    </row>
    <row r="60" spans="1:8" ht="15.75" x14ac:dyDescent="0.25">
      <c r="A60" s="4"/>
      <c r="B60" s="59"/>
      <c r="C60" s="59"/>
      <c r="D60" s="27"/>
      <c r="E60" s="27"/>
      <c r="F60" s="6"/>
      <c r="G60" s="8"/>
    </row>
    <row r="61" spans="1:8" ht="31.9" customHeight="1" x14ac:dyDescent="0.25">
      <c r="A61" s="114" t="s">
        <v>15</v>
      </c>
      <c r="B61" s="114"/>
      <c r="C61" s="114"/>
      <c r="D61" s="114"/>
      <c r="E61" s="114"/>
      <c r="F61" s="114"/>
      <c r="G61" s="8"/>
    </row>
    <row r="62" spans="1:8" ht="14.45" customHeight="1" x14ac:dyDescent="0.25">
      <c r="A62" s="80"/>
      <c r="B62" s="75"/>
      <c r="C62" s="75"/>
      <c r="D62" s="75"/>
      <c r="E62" s="75"/>
      <c r="F62" s="75"/>
      <c r="G62" s="8"/>
    </row>
    <row r="63" spans="1:8" ht="45.75" customHeight="1" x14ac:dyDescent="0.25">
      <c r="A63" s="118" t="s">
        <v>34</v>
      </c>
      <c r="B63" s="118"/>
      <c r="C63" s="118"/>
      <c r="D63" s="118"/>
      <c r="E63" s="118"/>
      <c r="F63" s="118"/>
      <c r="G63" s="8"/>
    </row>
    <row r="64" spans="1:8" ht="16.149999999999999" customHeight="1" x14ac:dyDescent="0.25">
      <c r="A64" s="4"/>
      <c r="B64" s="68"/>
      <c r="C64" s="68"/>
      <c r="D64" s="68"/>
      <c r="E64" s="68"/>
      <c r="F64" s="68"/>
      <c r="G64" s="8"/>
    </row>
    <row r="65" spans="1:8" ht="21.6" customHeight="1" x14ac:dyDescent="0.25">
      <c r="A65" s="145" t="s">
        <v>49</v>
      </c>
      <c r="B65" s="146"/>
      <c r="C65" s="146"/>
      <c r="D65" s="146"/>
      <c r="E65" s="146"/>
      <c r="F65" s="146"/>
      <c r="G65" s="8"/>
    </row>
    <row r="66" spans="1:8" s="2" customFormat="1" ht="13.15" customHeight="1" x14ac:dyDescent="0.25">
      <c r="A66" s="76"/>
      <c r="B66" s="74"/>
      <c r="C66" s="74"/>
      <c r="D66" s="74"/>
      <c r="E66" s="74"/>
      <c r="F66" s="74"/>
      <c r="G66" s="69"/>
    </row>
    <row r="67" spans="1:8" s="2" customFormat="1" ht="149.44999999999999" customHeight="1" x14ac:dyDescent="0.25">
      <c r="A67" s="76"/>
      <c r="B67" s="74"/>
      <c r="C67" s="74"/>
      <c r="D67" s="122" t="s">
        <v>66</v>
      </c>
      <c r="E67" s="123"/>
      <c r="F67" s="124"/>
      <c r="G67" s="69"/>
    </row>
    <row r="68" spans="1:8" s="2" customFormat="1" ht="19.149999999999999" customHeight="1" x14ac:dyDescent="0.25">
      <c r="A68" s="76"/>
      <c r="B68" s="74"/>
      <c r="C68" s="74"/>
      <c r="D68" s="86"/>
      <c r="E68" s="74"/>
      <c r="F68" s="74"/>
      <c r="G68" s="69"/>
    </row>
    <row r="69" spans="1:8" ht="60.75" customHeight="1" x14ac:dyDescent="0.25">
      <c r="A69" s="93" t="s">
        <v>5</v>
      </c>
      <c r="B69" s="93" t="s">
        <v>16</v>
      </c>
      <c r="C69" s="59"/>
      <c r="D69" s="115" t="s">
        <v>67</v>
      </c>
      <c r="E69" s="118"/>
      <c r="F69" s="118"/>
      <c r="G69" s="8"/>
    </row>
    <row r="70" spans="1:8" ht="30.75" customHeight="1" x14ac:dyDescent="0.25">
      <c r="A70" s="4"/>
      <c r="B70" s="59"/>
      <c r="C70" s="59"/>
      <c r="D70" s="114" t="s">
        <v>50</v>
      </c>
      <c r="E70" s="114"/>
      <c r="F70" s="114"/>
      <c r="G70" s="8"/>
    </row>
    <row r="71" spans="1:8" s="2" customFormat="1" ht="21.6" customHeight="1" x14ac:dyDescent="0.25">
      <c r="A71" s="1"/>
      <c r="B71" s="57"/>
      <c r="C71" s="57"/>
      <c r="D71" s="20"/>
      <c r="E71" s="20"/>
      <c r="F71" s="16"/>
      <c r="G71" s="88"/>
    </row>
    <row r="72" spans="1:8" x14ac:dyDescent="0.25">
      <c r="A72" s="4"/>
      <c r="B72" s="59"/>
      <c r="C72" s="59"/>
      <c r="D72" s="6"/>
      <c r="E72" s="6"/>
      <c r="F72" s="5"/>
      <c r="G72" s="8"/>
    </row>
    <row r="73" spans="1:8" ht="60.75" customHeight="1" x14ac:dyDescent="0.25">
      <c r="A73" s="93" t="s">
        <v>5</v>
      </c>
      <c r="B73" s="93" t="s">
        <v>17</v>
      </c>
      <c r="C73" s="59"/>
      <c r="D73" s="115" t="s">
        <v>68</v>
      </c>
      <c r="E73" s="118"/>
      <c r="F73" s="118"/>
      <c r="G73" s="8"/>
    </row>
    <row r="74" spans="1:8" x14ac:dyDescent="0.25">
      <c r="A74" s="4"/>
      <c r="B74" s="59"/>
      <c r="C74" s="59"/>
      <c r="D74" s="6"/>
      <c r="E74" s="6"/>
      <c r="F74" s="5"/>
      <c r="G74" s="8"/>
    </row>
    <row r="75" spans="1:8" s="2" customFormat="1" ht="21.6" customHeight="1" x14ac:dyDescent="0.25">
      <c r="A75" s="1"/>
      <c r="B75" s="57"/>
      <c r="C75" s="57"/>
      <c r="D75" s="44"/>
      <c r="E75" s="43" t="str">
        <f>IF(G75&lt;0,"Forderung des Krankenhauses für 2016:","")</f>
        <v/>
      </c>
      <c r="F75" s="16"/>
      <c r="G75" s="25">
        <f>SUM(G71)*82.3</f>
        <v>0</v>
      </c>
      <c r="H75" s="22"/>
    </row>
    <row r="76" spans="1:8" ht="19.899999999999999" customHeight="1" x14ac:dyDescent="0.25">
      <c r="A76" s="4"/>
      <c r="B76" s="59"/>
      <c r="C76" s="59"/>
      <c r="D76" s="6"/>
      <c r="E76" s="6"/>
      <c r="F76" s="5"/>
      <c r="G76" s="8"/>
    </row>
    <row r="77" spans="1:8" s="26" customFormat="1" ht="30" customHeight="1" x14ac:dyDescent="0.25">
      <c r="A77" s="127" t="s">
        <v>48</v>
      </c>
      <c r="B77" s="128"/>
      <c r="C77" s="128"/>
      <c r="D77" s="128"/>
      <c r="E77" s="128"/>
      <c r="F77" s="128"/>
      <c r="G77" s="48"/>
    </row>
    <row r="78" spans="1:8" ht="61.5" customHeight="1" x14ac:dyDescent="0.25">
      <c r="A78" s="93" t="s">
        <v>5</v>
      </c>
      <c r="B78" s="93" t="s">
        <v>18</v>
      </c>
      <c r="C78" s="59"/>
      <c r="D78" s="115" t="s">
        <v>69</v>
      </c>
      <c r="E78" s="147"/>
      <c r="F78" s="147"/>
      <c r="G78" s="8"/>
    </row>
    <row r="79" spans="1:8" ht="30.75" customHeight="1" x14ac:dyDescent="0.25">
      <c r="A79" s="4"/>
      <c r="B79" s="59"/>
      <c r="C79" s="59"/>
      <c r="D79" s="114" t="s">
        <v>70</v>
      </c>
      <c r="E79" s="114"/>
      <c r="F79" s="114"/>
      <c r="G79" s="8"/>
    </row>
    <row r="80" spans="1:8" s="2" customFormat="1" ht="21.6" customHeight="1" x14ac:dyDescent="0.25">
      <c r="A80" s="1"/>
      <c r="B80" s="57"/>
      <c r="C80" s="57"/>
      <c r="D80" s="20"/>
      <c r="E80" s="20"/>
      <c r="F80" s="16"/>
      <c r="G80" s="88"/>
    </row>
    <row r="81" spans="1:8" x14ac:dyDescent="0.25">
      <c r="A81" s="4"/>
      <c r="B81" s="59"/>
      <c r="C81" s="59"/>
      <c r="D81" s="6"/>
      <c r="E81" s="6"/>
      <c r="F81" s="5"/>
      <c r="G81" s="8"/>
    </row>
    <row r="82" spans="1:8" ht="60" customHeight="1" x14ac:dyDescent="0.25">
      <c r="A82" s="93" t="s">
        <v>5</v>
      </c>
      <c r="B82" s="93" t="s">
        <v>19</v>
      </c>
      <c r="C82" s="59"/>
      <c r="D82" s="115" t="s">
        <v>71</v>
      </c>
      <c r="E82" s="118"/>
      <c r="F82" s="118"/>
      <c r="G82" s="8"/>
    </row>
    <row r="83" spans="1:8" x14ac:dyDescent="0.25">
      <c r="A83" s="4"/>
      <c r="B83" s="59"/>
      <c r="C83" s="59"/>
      <c r="D83" s="6"/>
      <c r="E83" s="6"/>
      <c r="F83" s="5"/>
      <c r="G83" s="8"/>
    </row>
    <row r="84" spans="1:8" s="2" customFormat="1" ht="21.6" customHeight="1" x14ac:dyDescent="0.25">
      <c r="A84" s="1"/>
      <c r="B84" s="57"/>
      <c r="C84" s="57"/>
      <c r="D84" s="44"/>
      <c r="E84" s="43" t="str">
        <f>IF(G84&lt;0,"Forderung des Krankenhauses für 2017:","")</f>
        <v/>
      </c>
      <c r="F84" s="16"/>
      <c r="G84" s="25">
        <f>SUM(G80)*84.14</f>
        <v>0</v>
      </c>
      <c r="H84" s="22"/>
    </row>
    <row r="85" spans="1:8" s="2" customFormat="1" ht="21.6" customHeight="1" x14ac:dyDescent="0.25">
      <c r="A85" s="1"/>
      <c r="B85" s="57"/>
      <c r="C85" s="57"/>
      <c r="D85" s="48"/>
      <c r="E85" s="48"/>
      <c r="F85" s="57"/>
      <c r="G85" s="70"/>
      <c r="H85" s="22"/>
    </row>
    <row r="86" spans="1:8" s="26" customFormat="1" ht="30" customHeight="1" x14ac:dyDescent="0.25">
      <c r="A86" s="127" t="s">
        <v>51</v>
      </c>
      <c r="B86" s="128"/>
      <c r="C86" s="128"/>
      <c r="D86" s="128"/>
      <c r="E86" s="128"/>
      <c r="F86" s="128"/>
      <c r="G86" s="48"/>
    </row>
    <row r="87" spans="1:8" ht="61.5" customHeight="1" x14ac:dyDescent="0.25">
      <c r="A87" s="93" t="s">
        <v>5</v>
      </c>
      <c r="B87" s="93" t="s">
        <v>20</v>
      </c>
      <c r="C87" s="59"/>
      <c r="D87" s="115" t="s">
        <v>72</v>
      </c>
      <c r="E87" s="118"/>
      <c r="F87" s="118"/>
      <c r="G87" s="8"/>
    </row>
    <row r="88" spans="1:8" ht="30" customHeight="1" x14ac:dyDescent="0.25">
      <c r="A88" s="4"/>
      <c r="B88" s="59"/>
      <c r="C88" s="59"/>
      <c r="D88" s="114" t="s">
        <v>73</v>
      </c>
      <c r="E88" s="114"/>
      <c r="F88" s="114"/>
      <c r="G88" s="8"/>
    </row>
    <row r="89" spans="1:8" s="2" customFormat="1" ht="21.6" customHeight="1" x14ac:dyDescent="0.25">
      <c r="A89" s="1"/>
      <c r="B89" s="57"/>
      <c r="C89" s="57"/>
      <c r="D89" s="20"/>
      <c r="E89" s="20"/>
      <c r="F89" s="20"/>
      <c r="G89" s="88"/>
    </row>
    <row r="90" spans="1:8" x14ac:dyDescent="0.25">
      <c r="A90" s="4"/>
      <c r="B90" s="59"/>
      <c r="C90" s="59"/>
      <c r="D90" s="6"/>
      <c r="E90" s="6"/>
      <c r="F90" s="5"/>
      <c r="G90" s="8"/>
    </row>
    <row r="91" spans="1:8" ht="60.75" customHeight="1" x14ac:dyDescent="0.25">
      <c r="A91" s="93" t="s">
        <v>5</v>
      </c>
      <c r="B91" s="93" t="s">
        <v>21</v>
      </c>
      <c r="C91" s="59"/>
      <c r="D91" s="115" t="s">
        <v>74</v>
      </c>
      <c r="E91" s="118"/>
      <c r="F91" s="118"/>
      <c r="G91" s="8"/>
    </row>
    <row r="92" spans="1:8" x14ac:dyDescent="0.25">
      <c r="A92" s="4"/>
      <c r="B92" s="59"/>
      <c r="C92" s="59"/>
      <c r="D92" s="6"/>
      <c r="E92" s="6"/>
      <c r="F92" s="5"/>
      <c r="G92" s="8"/>
    </row>
    <row r="93" spans="1:8" s="2" customFormat="1" ht="21.6" customHeight="1" x14ac:dyDescent="0.25">
      <c r="A93" s="1"/>
      <c r="B93" s="57"/>
      <c r="C93" s="57"/>
      <c r="D93" s="44"/>
      <c r="E93" s="43" t="str">
        <f>IF(G93&lt;0,"Forderung des Krankenhauses für 2018:","")</f>
        <v/>
      </c>
      <c r="F93" s="16"/>
      <c r="G93" s="25">
        <f>SUM(G89)*87.86</f>
        <v>0</v>
      </c>
      <c r="H93" s="22"/>
    </row>
    <row r="94" spans="1:8" x14ac:dyDescent="0.25">
      <c r="A94" s="4"/>
      <c r="B94" s="28"/>
      <c r="C94" s="59"/>
      <c r="D94" s="4"/>
      <c r="E94" s="28"/>
      <c r="F94" s="5"/>
      <c r="G94" s="8"/>
    </row>
    <row r="95" spans="1:8" s="26" customFormat="1" ht="30" customHeight="1" x14ac:dyDescent="0.25">
      <c r="A95" s="127" t="s">
        <v>75</v>
      </c>
      <c r="B95" s="128"/>
      <c r="C95" s="128"/>
      <c r="D95" s="128"/>
      <c r="E95" s="128"/>
      <c r="F95" s="128"/>
      <c r="G95" s="48"/>
    </row>
    <row r="96" spans="1:8" ht="60" customHeight="1" x14ac:dyDescent="0.25">
      <c r="A96" s="93" t="s">
        <v>5</v>
      </c>
      <c r="B96" s="93" t="s">
        <v>40</v>
      </c>
      <c r="C96" s="59"/>
      <c r="D96" s="115" t="s">
        <v>76</v>
      </c>
      <c r="E96" s="118"/>
      <c r="F96" s="118"/>
      <c r="G96" s="8"/>
    </row>
    <row r="97" spans="1:8" s="2" customFormat="1" ht="21.6" customHeight="1" x14ac:dyDescent="0.25">
      <c r="A97" s="1"/>
      <c r="B97" s="57"/>
      <c r="C97" s="57"/>
      <c r="D97" s="20"/>
      <c r="E97" s="20"/>
      <c r="F97" s="57"/>
      <c r="G97" s="88"/>
    </row>
    <row r="98" spans="1:8" x14ac:dyDescent="0.25">
      <c r="A98" s="4"/>
      <c r="B98" s="59"/>
      <c r="C98" s="59"/>
      <c r="D98" s="6"/>
      <c r="E98" s="6"/>
      <c r="F98" s="59"/>
      <c r="G98" s="8"/>
    </row>
    <row r="99" spans="1:8" ht="61.5" customHeight="1" x14ac:dyDescent="0.25">
      <c r="A99" s="93" t="s">
        <v>5</v>
      </c>
      <c r="B99" s="93" t="s">
        <v>41</v>
      </c>
      <c r="C99" s="59"/>
      <c r="D99" s="115" t="s">
        <v>77</v>
      </c>
      <c r="E99" s="118"/>
      <c r="F99" s="118"/>
      <c r="G99" s="8"/>
    </row>
    <row r="100" spans="1:8" x14ac:dyDescent="0.25">
      <c r="A100" s="4"/>
      <c r="B100" s="59"/>
      <c r="C100" s="59"/>
      <c r="D100" s="6"/>
      <c r="E100" s="6"/>
      <c r="F100" s="59"/>
      <c r="G100" s="8"/>
    </row>
    <row r="101" spans="1:8" s="2" customFormat="1" ht="21.6" customHeight="1" x14ac:dyDescent="0.25">
      <c r="A101" s="1"/>
      <c r="B101" s="57"/>
      <c r="C101" s="57"/>
      <c r="D101" s="44"/>
      <c r="E101" s="43" t="str">
        <f>IF(G101&lt;0,"Forderung des Krankenhauses für 2019:","")</f>
        <v/>
      </c>
      <c r="F101" s="57"/>
      <c r="G101" s="25">
        <f>SUM(G97)*95.24</f>
        <v>0</v>
      </c>
      <c r="H101" s="22"/>
    </row>
    <row r="102" spans="1:8" x14ac:dyDescent="0.25">
      <c r="A102" s="4"/>
      <c r="B102" s="59"/>
      <c r="C102" s="59"/>
      <c r="D102" s="6"/>
      <c r="E102" s="6"/>
      <c r="F102" s="59"/>
      <c r="G102" s="21"/>
    </row>
    <row r="103" spans="1:8" s="2" customFormat="1" ht="34.15" customHeight="1" x14ac:dyDescent="0.25">
      <c r="A103" s="130" t="s">
        <v>39</v>
      </c>
      <c r="B103" s="130"/>
      <c r="C103" s="130"/>
      <c r="D103" s="130"/>
      <c r="E103" s="130"/>
      <c r="F103" s="130"/>
      <c r="G103" s="69"/>
    </row>
    <row r="104" spans="1:8" x14ac:dyDescent="0.25">
      <c r="A104" s="4"/>
      <c r="B104" s="28"/>
      <c r="C104" s="59"/>
      <c r="D104" s="4"/>
      <c r="E104" s="28"/>
      <c r="F104" s="59"/>
      <c r="G104" s="8"/>
    </row>
    <row r="105" spans="1:8" x14ac:dyDescent="0.25">
      <c r="A105" s="4"/>
      <c r="B105" s="28"/>
      <c r="C105" s="59"/>
      <c r="D105" s="4"/>
      <c r="E105" s="28"/>
      <c r="F105" s="59"/>
      <c r="G105" s="8"/>
    </row>
    <row r="106" spans="1:8" s="11" customFormat="1" ht="19.899999999999999" customHeight="1" x14ac:dyDescent="0.25">
      <c r="A106" s="93" t="s">
        <v>22</v>
      </c>
      <c r="B106" s="93"/>
      <c r="C106" s="92" t="s">
        <v>30</v>
      </c>
      <c r="D106" s="9"/>
      <c r="E106" s="10"/>
      <c r="F106" s="10"/>
      <c r="G106" s="8"/>
    </row>
    <row r="107" spans="1:8" s="33" customFormat="1" x14ac:dyDescent="0.25">
      <c r="A107" s="29"/>
      <c r="B107" s="30"/>
      <c r="C107" s="30"/>
      <c r="D107" s="31"/>
      <c r="E107" s="31"/>
      <c r="F107" s="30"/>
      <c r="G107" s="32"/>
    </row>
    <row r="108" spans="1:8" s="33" customFormat="1" ht="112.9" customHeight="1" x14ac:dyDescent="0.25">
      <c r="A108" s="29"/>
      <c r="B108" s="30"/>
      <c r="C108" s="50"/>
      <c r="D108" s="131" t="s">
        <v>54</v>
      </c>
      <c r="E108" s="132"/>
      <c r="F108" s="132"/>
      <c r="G108" s="32"/>
    </row>
    <row r="109" spans="1:8" x14ac:dyDescent="0.25">
      <c r="A109" s="4"/>
      <c r="B109" s="59"/>
      <c r="C109" s="59"/>
      <c r="D109" s="6"/>
      <c r="E109" s="6"/>
      <c r="F109" s="5"/>
      <c r="G109" s="8"/>
    </row>
    <row r="110" spans="1:8" s="11" customFormat="1" ht="19.899999999999999" customHeight="1" x14ac:dyDescent="0.25">
      <c r="A110" s="93" t="s">
        <v>23</v>
      </c>
      <c r="B110" s="19"/>
      <c r="C110" s="92" t="s">
        <v>45</v>
      </c>
      <c r="D110" s="9"/>
      <c r="E110" s="10"/>
      <c r="F110" s="10"/>
      <c r="G110" s="8"/>
    </row>
    <row r="111" spans="1:8" ht="7.9" customHeight="1" x14ac:dyDescent="0.25">
      <c r="A111" s="4"/>
      <c r="B111" s="59"/>
      <c r="C111" s="59"/>
      <c r="D111" s="6"/>
      <c r="E111" s="6"/>
      <c r="F111" s="5"/>
      <c r="G111" s="8"/>
    </row>
    <row r="112" spans="1:8" ht="210" customHeight="1" x14ac:dyDescent="0.25">
      <c r="A112" s="4"/>
      <c r="B112" s="59"/>
      <c r="C112" s="61"/>
      <c r="D112" s="125" t="s">
        <v>55</v>
      </c>
      <c r="E112" s="126"/>
      <c r="F112" s="126"/>
      <c r="G112" s="8"/>
    </row>
    <row r="113" spans="1:7" ht="3" customHeight="1" x14ac:dyDescent="0.25">
      <c r="A113" s="4"/>
      <c r="B113" s="59"/>
      <c r="C113" s="59"/>
      <c r="D113" s="6"/>
      <c r="E113" s="6"/>
      <c r="F113" s="5"/>
      <c r="G113" s="8"/>
    </row>
    <row r="114" spans="1:7" ht="19.899999999999999" customHeight="1" x14ac:dyDescent="0.25">
      <c r="A114" s="95"/>
      <c r="B114" s="129" t="s">
        <v>38</v>
      </c>
      <c r="C114" s="129"/>
      <c r="D114" s="129"/>
      <c r="E114" s="34"/>
      <c r="F114" s="67"/>
      <c r="G114" s="8"/>
    </row>
    <row r="115" spans="1:7" ht="15" customHeight="1" x14ac:dyDescent="0.25">
      <c r="A115" s="4"/>
      <c r="B115" s="59"/>
      <c r="C115" s="59"/>
      <c r="D115" s="35"/>
      <c r="E115" s="45"/>
      <c r="F115" s="45"/>
      <c r="G115" s="8"/>
    </row>
    <row r="116" spans="1:7" ht="24.6" customHeight="1" x14ac:dyDescent="0.25">
      <c r="A116" s="4"/>
      <c r="B116" s="59"/>
      <c r="C116" s="59"/>
      <c r="D116" s="119"/>
      <c r="E116" s="120"/>
      <c r="F116" s="121"/>
      <c r="G116" s="8"/>
    </row>
    <row r="117" spans="1:7" ht="15" customHeight="1" x14ac:dyDescent="0.25">
      <c r="A117" s="4"/>
      <c r="B117" s="59"/>
      <c r="C117" s="59"/>
      <c r="D117" s="36" t="s">
        <v>24</v>
      </c>
      <c r="E117" s="36"/>
      <c r="F117" s="45"/>
      <c r="G117" s="8"/>
    </row>
    <row r="118" spans="1:7" ht="15" customHeight="1" x14ac:dyDescent="0.25">
      <c r="A118" s="4"/>
      <c r="B118" s="59"/>
      <c r="C118" s="59"/>
      <c r="D118" s="35"/>
      <c r="E118" s="45"/>
      <c r="F118" s="45"/>
      <c r="G118" s="8"/>
    </row>
    <row r="119" spans="1:7" ht="24.6" customHeight="1" x14ac:dyDescent="0.25">
      <c r="A119" s="4"/>
      <c r="B119" s="59"/>
      <c r="C119" s="59"/>
      <c r="D119" s="119"/>
      <c r="E119" s="120"/>
      <c r="F119" s="121"/>
      <c r="G119" s="8"/>
    </row>
    <row r="120" spans="1:7" ht="15" customHeight="1" x14ac:dyDescent="0.25">
      <c r="A120" s="4"/>
      <c r="B120" s="59"/>
      <c r="C120" s="59"/>
      <c r="D120" s="36" t="s">
        <v>25</v>
      </c>
      <c r="E120" s="36"/>
      <c r="F120" s="45"/>
      <c r="G120" s="8"/>
    </row>
    <row r="121" spans="1:7" ht="15" customHeight="1" x14ac:dyDescent="0.25">
      <c r="A121" s="4"/>
      <c r="B121" s="59"/>
      <c r="C121" s="59"/>
      <c r="D121" s="35"/>
      <c r="E121" s="45"/>
      <c r="F121" s="45"/>
      <c r="G121" s="8"/>
    </row>
    <row r="122" spans="1:7" ht="24.6" customHeight="1" x14ac:dyDescent="0.25">
      <c r="A122" s="4"/>
      <c r="B122" s="59"/>
      <c r="C122" s="59"/>
      <c r="D122" s="140"/>
      <c r="E122" s="120"/>
      <c r="F122" s="121"/>
      <c r="G122" s="8"/>
    </row>
    <row r="123" spans="1:7" ht="15" customHeight="1" x14ac:dyDescent="0.25">
      <c r="A123" s="4"/>
      <c r="B123" s="59"/>
      <c r="C123" s="59"/>
      <c r="D123" s="36" t="s">
        <v>26</v>
      </c>
      <c r="E123" s="36"/>
      <c r="F123" s="45"/>
      <c r="G123" s="8"/>
    </row>
    <row r="124" spans="1:7" ht="15" customHeight="1" x14ac:dyDescent="0.25">
      <c r="A124" s="4"/>
      <c r="B124" s="59"/>
      <c r="C124" s="59"/>
      <c r="D124" s="35"/>
      <c r="E124" s="45"/>
      <c r="F124" s="45"/>
      <c r="G124" s="8"/>
    </row>
    <row r="125" spans="1:7" ht="19.899999999999999" customHeight="1" x14ac:dyDescent="0.25">
      <c r="A125" s="95"/>
      <c r="B125" s="129" t="s">
        <v>78</v>
      </c>
      <c r="C125" s="129"/>
      <c r="D125" s="129"/>
      <c r="E125" s="34"/>
      <c r="F125" s="67"/>
      <c r="G125" s="8"/>
    </row>
    <row r="126" spans="1:7" ht="15" customHeight="1" x14ac:dyDescent="0.25">
      <c r="A126" s="4"/>
      <c r="B126" s="59"/>
      <c r="C126" s="59"/>
      <c r="D126" s="35"/>
      <c r="E126" s="45"/>
      <c r="F126" s="45"/>
      <c r="G126" s="8"/>
    </row>
    <row r="127" spans="1:7" ht="24.6" customHeight="1" x14ac:dyDescent="0.25">
      <c r="A127" s="4"/>
      <c r="B127" s="59"/>
      <c r="C127" s="59"/>
      <c r="D127" s="119"/>
      <c r="E127" s="120"/>
      <c r="F127" s="121"/>
      <c r="G127" s="8"/>
    </row>
    <row r="128" spans="1:7" ht="15" customHeight="1" x14ac:dyDescent="0.25">
      <c r="A128" s="4"/>
      <c r="B128" s="59"/>
      <c r="C128" s="59"/>
      <c r="D128" s="36" t="s">
        <v>27</v>
      </c>
      <c r="E128" s="36"/>
      <c r="F128" s="45"/>
      <c r="G128" s="8"/>
    </row>
    <row r="129" spans="1:7" ht="4.9000000000000004" customHeight="1" x14ac:dyDescent="0.25">
      <c r="A129" s="4"/>
      <c r="B129" s="62"/>
      <c r="C129" s="62"/>
      <c r="D129" s="38"/>
      <c r="E129" s="38"/>
      <c r="F129" s="37"/>
      <c r="G129" s="8"/>
    </row>
    <row r="130" spans="1:7" x14ac:dyDescent="0.25">
      <c r="A130" s="4"/>
      <c r="B130" s="62"/>
      <c r="C130" s="62"/>
      <c r="D130" s="38"/>
      <c r="E130" s="38"/>
      <c r="F130" s="37"/>
      <c r="G130" s="8"/>
    </row>
    <row r="131" spans="1:7" ht="22.15" customHeight="1" x14ac:dyDescent="0.25">
      <c r="A131" s="4"/>
      <c r="B131" s="141"/>
      <c r="C131" s="142"/>
      <c r="D131" s="143"/>
      <c r="E131" s="6"/>
      <c r="F131" s="37"/>
      <c r="G131" s="8"/>
    </row>
    <row r="132" spans="1:7" x14ac:dyDescent="0.25">
      <c r="A132" s="4"/>
      <c r="B132" s="24" t="s">
        <v>28</v>
      </c>
      <c r="C132" s="57"/>
      <c r="D132" s="57"/>
      <c r="E132" s="38"/>
      <c r="F132" s="37"/>
      <c r="G132" s="8"/>
    </row>
    <row r="133" spans="1:7" x14ac:dyDescent="0.25">
      <c r="A133" s="4"/>
      <c r="B133" s="24"/>
      <c r="C133" s="57"/>
      <c r="D133" s="57"/>
      <c r="E133" s="38"/>
      <c r="F133" s="37"/>
      <c r="G133" s="8"/>
    </row>
    <row r="134" spans="1:7" x14ac:dyDescent="0.25">
      <c r="A134" s="4"/>
      <c r="B134" s="62"/>
      <c r="C134" s="62"/>
      <c r="D134" s="38"/>
      <c r="E134" s="38"/>
      <c r="F134" s="37"/>
      <c r="G134" s="8"/>
    </row>
    <row r="135" spans="1:7" x14ac:dyDescent="0.25">
      <c r="A135" s="4"/>
      <c r="B135" s="62"/>
      <c r="C135" s="63"/>
      <c r="D135" s="39"/>
      <c r="E135" s="38"/>
      <c r="F135" s="37"/>
      <c r="G135" s="8"/>
    </row>
    <row r="136" spans="1:7" x14ac:dyDescent="0.25">
      <c r="A136" s="4"/>
      <c r="B136" s="62"/>
      <c r="C136" s="63"/>
      <c r="D136" s="39"/>
      <c r="E136" s="38"/>
      <c r="F136" s="37"/>
      <c r="G136" s="8"/>
    </row>
    <row r="137" spans="1:7" ht="21" customHeight="1" x14ac:dyDescent="0.25">
      <c r="A137" s="4"/>
      <c r="B137" s="62"/>
      <c r="C137" s="7"/>
      <c r="D137" s="49"/>
      <c r="E137" s="138" t="s">
        <v>29</v>
      </c>
      <c r="F137" s="138"/>
      <c r="G137" s="138"/>
    </row>
    <row r="138" spans="1:7" ht="28.9" customHeight="1" x14ac:dyDescent="0.25">
      <c r="A138" s="4"/>
      <c r="B138" s="62"/>
      <c r="C138" s="63"/>
      <c r="D138" s="39"/>
      <c r="E138" s="139"/>
      <c r="F138" s="139"/>
      <c r="G138" s="139"/>
    </row>
    <row r="139" spans="1:7" x14ac:dyDescent="0.2">
      <c r="B139" s="96" t="s">
        <v>47</v>
      </c>
    </row>
  </sheetData>
  <sheetProtection password="C747" sheet="1" objects="1" scenarios="1"/>
  <protectedRanges>
    <protectedRange sqref="G3 D6 D9 G15 G22 G27 G31 G39 G46 G49 G52 G71 G80 G89 G97 D116 D119 D122 D127 B131 G43" name="Bereich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9">
    <mergeCell ref="C1:F1"/>
    <mergeCell ref="C5:F5"/>
    <mergeCell ref="D6:F6"/>
    <mergeCell ref="D7:F7"/>
    <mergeCell ref="D8:F8"/>
    <mergeCell ref="D51:E51"/>
    <mergeCell ref="A77:F77"/>
    <mergeCell ref="D79:F79"/>
    <mergeCell ref="D70:F70"/>
    <mergeCell ref="D82:F82"/>
    <mergeCell ref="A59:F59"/>
    <mergeCell ref="A65:F65"/>
    <mergeCell ref="A61:F61"/>
    <mergeCell ref="A63:F63"/>
    <mergeCell ref="D78:F78"/>
    <mergeCell ref="D73:F73"/>
    <mergeCell ref="E137:G138"/>
    <mergeCell ref="D122:F122"/>
    <mergeCell ref="B125:D125"/>
    <mergeCell ref="D127:F127"/>
    <mergeCell ref="B131:D131"/>
    <mergeCell ref="D9:F9"/>
    <mergeCell ref="D10:F10"/>
    <mergeCell ref="D20:F20"/>
    <mergeCell ref="D54:F55"/>
    <mergeCell ref="D30:F30"/>
    <mergeCell ref="D22:F22"/>
    <mergeCell ref="D39:F39"/>
    <mergeCell ref="D48:F48"/>
    <mergeCell ref="D14:E14"/>
    <mergeCell ref="D29:F29"/>
    <mergeCell ref="D33:F33"/>
    <mergeCell ref="D38:F38"/>
    <mergeCell ref="D19:F19"/>
    <mergeCell ref="D37:F37"/>
    <mergeCell ref="D21:F21"/>
    <mergeCell ref="D45:F45"/>
    <mergeCell ref="D119:F119"/>
    <mergeCell ref="D116:F116"/>
    <mergeCell ref="D67:F67"/>
    <mergeCell ref="D88:F88"/>
    <mergeCell ref="D112:F112"/>
    <mergeCell ref="A95:F95"/>
    <mergeCell ref="B114:D114"/>
    <mergeCell ref="D69:F69"/>
    <mergeCell ref="A103:F103"/>
    <mergeCell ref="D108:F108"/>
    <mergeCell ref="D87:F87"/>
    <mergeCell ref="D91:F91"/>
    <mergeCell ref="D99:F99"/>
    <mergeCell ref="A86:F86"/>
    <mergeCell ref="D96:F96"/>
    <mergeCell ref="D41:F41"/>
    <mergeCell ref="D42:F42"/>
    <mergeCell ref="D43:F43"/>
    <mergeCell ref="D24:F24"/>
    <mergeCell ref="D25:F25"/>
    <mergeCell ref="D26:F26"/>
    <mergeCell ref="D27:F27"/>
  </mergeCells>
  <dataValidations count="13">
    <dataValidation type="whole" operator="lessThanOrEqual" allowBlank="1" showInputMessage="1" showErrorMessage="1" error="Hier muss ein negativer Wert eingetragen werden." prompt="negativer Wert" sqref="G97 G89 G80 G71">
      <formula1>0</formula1>
    </dataValidation>
    <dataValidation type="decimal" operator="lessThanOrEqual" allowBlank="1" showInputMessage="1" showErrorMessage="1" prompt="Betrag wird automatisch ermittelt" sqref="G101 G75 G93 G84:G85">
      <formula1>0</formula1>
    </dataValidation>
    <dataValidation type="decimal" operator="greaterThan" showInputMessage="1" showErrorMessage="1" error="Hier muss ein positiver Wert eingegeben werden." promptTitle="Erlöse" prompt="Betrag bitte nicht auf- oder abrunden" sqref="G22 G27">
      <formula1>0</formula1>
    </dataValidation>
    <dataValidation type="decimal" allowBlank="1" showInputMessage="1" showErrorMessage="1" promptTitle="Erlöse individuell" prompt="Wert kann positiv oder negativ sein_x000a_(Betrag bitte nicht auf- oder abrunden)" sqref="G31">
      <formula1>-10000000</formula1>
      <formula2>10000000</formula2>
    </dataValidation>
    <dataValidation type="whole" operator="greaterThan" allowBlank="1" showInputMessage="1" showErrorMessage="1" promptTitle="Fallzahl" sqref="G39 G43">
      <formula1>0</formula1>
    </dataValidation>
    <dataValidation type="whole" operator="greaterThanOrEqual" allowBlank="1" showInputMessage="1" showErrorMessage="1" sqref="G49 G46">
      <formula1>0</formula1>
    </dataValidation>
    <dataValidation type="decimal" operator="lessThan" showInputMessage="1" showErrorMessage="1" error="Hier muss ein negativer Betrag eingetragen werden." promptTitle="abgeführter Gesamtbetrag" prompt="negativer Wert (Betrag bitte nicht auf- oder abrunden)" sqref="G52">
      <formula1>0</formula1>
    </dataValidation>
    <dataValidation type="decimal" operator="notEqual" showInputMessage="1" showErrorMessage="1" promptTitle="Saldo" prompt="Betrag wird automatisch ermittelt" sqref="G56">
      <formula1>0</formula1>
    </dataValidation>
    <dataValidation type="decimal" operator="greaterThan" showInputMessage="1" showErrorMessage="1" error="Es muss ein positiver Wert eingetragen werden." promptTitle="Einnahmen des KH" prompt="Betrag bitte nicht auf- oder abrunden" sqref="G15">
      <formula1>0</formula1>
    </dataValidation>
    <dataValidation type="whole" operator="greaterThan" showInputMessage="1" showErrorMessage="1" prompt="9-stellige Krankenhaus-IK-Nummer" sqref="D9:F9">
      <formula1>1</formula1>
    </dataValidation>
    <dataValidation type="whole" allowBlank="1" showInputMessage="1" showErrorMessage="1" prompt="Ziffer zwischen 5001 bis 5999" sqref="G3">
      <formula1>5000</formula1>
      <formula2>5999</formula2>
    </dataValidation>
    <dataValidation showInputMessage="1" showErrorMessage="1" sqref="D6:F6"/>
    <dataValidation operator="notEqual" showInputMessage="1" showErrorMessage="1" promptTitle="Gesamterlöse" prompt="Betrag wird automatisch ermittelt" sqref="G34"/>
  </dataValidations>
  <pageMargins left="0.59055118110236227" right="0.59055118110236227" top="0.98425196850393704" bottom="0.78740157480314965" header="0.39370078740157483" footer="0.39370078740157483"/>
  <pageSetup paperSize="9" scale="90" fitToHeight="2" orientation="portrait" r:id="rId3"/>
  <headerFooter>
    <oddHeader>&amp;L&amp;8   Ausgleichsfonds nach §17 a KHG
   bei der Krankenhausgesellschaft NRW  Humboldtstraße 31, 40237 Düsseldorf&amp;R&amp;"-,Fett"&amp;8Frist: 30.07.2021</oddHeader>
    <oddFooter xml:space="preserve">&amp;L&amp;9Muster 1&amp;R&amp;9&amp;P von &amp;N    </oddFooter>
  </headerFooter>
  <rowBreaks count="4" manualBreakCount="4">
    <brk id="57" max="16383" man="1"/>
    <brk id="76" max="16383" man="1"/>
    <brk id="94" max="16383" man="1"/>
    <brk id="109" max="16383"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Astrid Stiller (KGNW)</cp:lastModifiedBy>
  <cp:lastPrinted>2021-03-16T11:13:08Z</cp:lastPrinted>
  <dcterms:created xsi:type="dcterms:W3CDTF">2012-02-03T10:46:54Z</dcterms:created>
  <dcterms:modified xsi:type="dcterms:W3CDTF">2021-03-16T11:15:20Z</dcterms:modified>
</cp:coreProperties>
</file>