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24226"/>
  <mc:AlternateContent xmlns:mc="http://schemas.openxmlformats.org/markup-compatibility/2006">
    <mc:Choice Requires="x15">
      <x15ac:absPath xmlns:x15ac="http://schemas.microsoft.com/office/spreadsheetml/2010/11/ac" url="U:\Projekte\Ausbildung_§17a\A-Verfahren\f_WJ_2025\Muster_KGNW_AV2025\Dok_HP\ausb_KH\"/>
    </mc:Choice>
  </mc:AlternateContent>
  <xr:revisionPtr revIDLastSave="0" documentId="8_{25B1AF57-F0DE-4109-A112-FB97688FF2EC}" xr6:coauthVersionLast="47" xr6:coauthVersionMax="47" xr10:uidLastSave="{00000000-0000-0000-0000-000000000000}"/>
  <workbookProtection workbookAlgorithmName="SHA-512" workbookHashValue="JGKfdNvHD2USb7PKYX+C0IchHtcsnUcCepM8eP3r2axuc3ulm5mWr1BZ4D+LNTKpp/Dm/F3BQsaI32X/XEawHg==" workbookSaltValue="jptMiNIUngXlyg7Bz7uldA==" workbookSpinCount="100000" lockStructure="1"/>
  <bookViews>
    <workbookView xWindow="-108" yWindow="-108" windowWidth="41496" windowHeight="16776" activeTab="2" xr2:uid="{00000000-000D-0000-FFFF-FFFF00000000}"/>
  </bookViews>
  <sheets>
    <sheet name="Hinweis" sheetId="1" r:id="rId1"/>
    <sheet name="Deckblatt" sheetId="2" r:id="rId2"/>
    <sheet name="Muster 1" sheetId="3" r:id="rId3"/>
  </sheets>
  <definedNames>
    <definedName name="_xlnm.Print_Area" localSheetId="1">Deckblatt!$A$1:$G$24</definedName>
    <definedName name="_xlnm.Print_Area" localSheetId="2">'Muster 1'!$A$1:$G$150</definedName>
    <definedName name="_xlnm.Print_Titles" localSheetId="2">'Muster 1'!$1:$3</definedName>
    <definedName name="Z_4FF83812_2203_4C19_AD8F_CD17B11A66B9_.wvu.PrintArea" localSheetId="1" hidden="1">Deckblatt!$A$1:$G$24</definedName>
    <definedName name="Z_4FF83812_2203_4C19_AD8F_CD17B11A66B9_.wvu.PrintArea" localSheetId="2" hidden="1">'Muster 1'!$A$1:$G$150</definedName>
    <definedName name="Z_4FF83812_2203_4C19_AD8F_CD17B11A66B9_.wvu.PrintTitles" localSheetId="2" hidden="1">'Muster 1'!$1:$3</definedName>
    <definedName name="Z_5B68C9F1_662A_4971_9C85_4EC3618CF521_.wvu.PrintArea" localSheetId="1" hidden="1">Deckblatt!$A$1:$G$24</definedName>
    <definedName name="Z_5B68C9F1_662A_4971_9C85_4EC3618CF521_.wvu.PrintArea" localSheetId="2" hidden="1">'Muster 1'!$A$1:$G$148</definedName>
    <definedName name="Z_5B68C9F1_662A_4971_9C85_4EC3618CF521_.wvu.PrintTitles" localSheetId="2" hidden="1">'Muster 1'!$1:$3</definedName>
  </definedNames>
  <calcPr calcId="191029"/>
  <customWorkbookViews>
    <customWorkbookView name="Annette Achenbach - Persönliche Ansicht" guid="{5B68C9F1-662A-4971-9C85-4EC3618CF521}" mergeInterval="0" personalView="1" maximized="1" xWindow="1" yWindow="1" windowWidth="1676" windowHeight="785" activeSheetId="2"/>
    <customWorkbookView name="Tim Janßen (KGNW) - Persönliche Ansicht" guid="{4FF83812-2203-4C19-AD8F-CD17B11A66B9}" mergeInterval="0" personalView="1" maximized="1" xWindow="-11" yWindow="-11" windowWidth="1942" windowHeight="1162"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6" i="3" l="1"/>
  <c r="G95" i="3" l="1"/>
  <c r="E95" i="3" s="1"/>
  <c r="G86" i="3"/>
  <c r="E86" i="3" s="1"/>
  <c r="G76" i="3"/>
  <c r="E76" i="3" s="1"/>
  <c r="E66" i="3"/>
  <c r="D34" i="3"/>
  <c r="D22" i="3"/>
  <c r="G47" i="3" l="1"/>
  <c r="G29" i="3"/>
  <c r="E47" i="3" l="1"/>
</calcChain>
</file>

<file path=xl/sharedStrings.xml><?xml version="1.0" encoding="utf-8"?>
<sst xmlns="http://schemas.openxmlformats.org/spreadsheetml/2006/main" count="121" uniqueCount="94">
  <si>
    <r>
      <rPr>
        <u/>
        <sz val="11"/>
        <color indexed="8"/>
        <rFont val="Calibri"/>
        <family val="2"/>
      </rPr>
      <t>KHID</t>
    </r>
    <r>
      <rPr>
        <sz val="11"/>
        <color theme="1"/>
        <rFont val="Calibri"/>
        <family val="2"/>
        <scheme val="minor"/>
      </rPr>
      <t xml:space="preserve">:   
</t>
    </r>
  </si>
  <si>
    <t>(Name des Krankenhauses)</t>
  </si>
  <si>
    <t>(IK-Nr. des Krankenhauses)</t>
  </si>
  <si>
    <t>A.</t>
  </si>
  <si>
    <t>Einnahmen aus dem Ausgleichfonds für Ausbildungsfinanzierung</t>
  </si>
  <si>
    <t>B.</t>
  </si>
  <si>
    <t>Erlöse und Fallzahlen aus den in Rechnung gestellten Ausbildungszuschlägen</t>
  </si>
  <si>
    <t>1.</t>
  </si>
  <si>
    <t>a)</t>
  </si>
  <si>
    <t>b)</t>
  </si>
  <si>
    <t>c)</t>
  </si>
  <si>
    <t>2.</t>
  </si>
  <si>
    <t>3.</t>
  </si>
  <si>
    <t>4.</t>
  </si>
  <si>
    <t>5.</t>
  </si>
  <si>
    <t>Aufgrund der in den Jahren unterschiedlichen Ausbildungszuschläge sind die Korrekturfälle getrennt anzugeben.</t>
  </si>
  <si>
    <t>6.</t>
  </si>
  <si>
    <t>7.</t>
  </si>
  <si>
    <t>8.</t>
  </si>
  <si>
    <t>9.</t>
  </si>
  <si>
    <t>10.</t>
  </si>
  <si>
    <t>11.</t>
  </si>
  <si>
    <t>C.</t>
  </si>
  <si>
    <t>D.</t>
  </si>
  <si>
    <t>Name</t>
  </si>
  <si>
    <t>Tel.-Nr.</t>
  </si>
  <si>
    <t>E-Mail-Adresse</t>
  </si>
  <si>
    <t>Name WP / WPG</t>
  </si>
  <si>
    <t>Erlösabweichungen zum vereinbarten Ausbildungsbudget</t>
  </si>
  <si>
    <r>
      <t xml:space="preserve">Aufstellung des </t>
    </r>
    <r>
      <rPr>
        <b/>
        <u/>
        <sz val="16"/>
        <color indexed="8"/>
        <rFont val="Calibri"/>
        <family val="2"/>
      </rPr>
      <t>ausbildenden</t>
    </r>
    <r>
      <rPr>
        <b/>
        <sz val="16"/>
        <color indexed="8"/>
        <rFont val="Calibri"/>
        <family val="2"/>
      </rPr>
      <t xml:space="preserve"> Krankenhauses</t>
    </r>
  </si>
  <si>
    <t xml:space="preserve">Nur die grau hinterlegten Felder können befüllt werden. </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</si>
  <si>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</si>
  <si>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r>
      <t>Hinweis</t>
    </r>
    <r>
      <rPr>
        <b/>
        <sz val="12"/>
        <color indexed="8"/>
        <rFont val="Calibri"/>
        <family val="2"/>
      </rPr>
      <t>:</t>
    </r>
  </si>
  <si>
    <t>Die der KGNW zu übersendende Aufstellung wurde im Formblatt elektronisch erfasst.</t>
  </si>
  <si>
    <t>12.</t>
  </si>
  <si>
    <t>13.</t>
  </si>
  <si>
    <t>Erlöse aus der Abrechnung des Aufschlags (+) bzw. Abschlags (./.) im Rahmen der Erhebung des krankenhausindividuellen Ausbildungszuschlags</t>
  </si>
  <si>
    <r>
      <t>(</t>
    </r>
    <r>
      <rPr>
        <u/>
        <sz val="11"/>
        <color indexed="8"/>
        <rFont val="Calibri"/>
        <family val="2"/>
      </rPr>
      <t>Berechnung:</t>
    </r>
    <r>
      <rPr>
        <sz val="11"/>
        <color theme="1"/>
        <rFont val="Calibri"/>
        <family val="2"/>
        <scheme val="minor"/>
      </rPr>
      <t xml:space="preserve">  Behandlungsfälle [B.2.b] * individueller Auf-/Abschlag); ab Geltung der Budgetvereinbarung</t>
    </r>
  </si>
  <si>
    <t>Nachweis der zweckgebundenen Verwendung des Ausbildungsbudgets</t>
  </si>
  <si>
    <t>bei der Krankenhausgesellschaft NRW e.V. Humboldtstraße 31, 40237 Düsseldorf</t>
  </si>
  <si>
    <t xml:space="preserve">Ausgleichsfonds nach § 17a KHG </t>
  </si>
  <si>
    <t>(Muster 1b)</t>
  </si>
  <si>
    <r>
      <t xml:space="preserve"> - </t>
    </r>
    <r>
      <rPr>
        <b/>
        <u/>
        <sz val="11"/>
        <color indexed="8"/>
        <rFont val="Calibri"/>
        <family val="2"/>
      </rPr>
      <t>ohne</t>
    </r>
    <r>
      <rPr>
        <sz val="11"/>
        <color theme="1"/>
        <rFont val="Calibri"/>
        <family val="2"/>
        <scheme val="minor"/>
      </rPr>
      <t xml:space="preserve"> Erstattungsanspruch aus den Korrekturen der Vorjahre 
(siehe nachfolgend B.6 bis B.13) - </t>
    </r>
  </si>
  <si>
    <t>zweckentsprechend verwendet.</t>
  </si>
  <si>
    <t>Ansprechpartner/-in bei Rückfragen in Ihrem Krankenhaus</t>
  </si>
  <si>
    <t>abzüglich:</t>
  </si>
  <si>
    <t>(Betrag aus A. mit umgekehrtem Vorzeichen.)</t>
  </si>
  <si>
    <t xml:space="preserve">Erlöse aus den erhaltenen Zahlungen des Ausgleichsfonds </t>
  </si>
  <si>
    <t>Erlöse aus der Abrechnung des Auf-/Abschlags durch die Erhebung des kranken-</t>
  </si>
  <si>
    <t>ergibt:</t>
  </si>
  <si>
    <r>
      <rPr>
        <b/>
        <sz val="11"/>
        <color indexed="8"/>
        <rFont val="Calibri"/>
        <family val="2"/>
      </rPr>
      <t xml:space="preserve">Rechnerischer Saldo (B.4. abzgl. B.1.a);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den Korrekturen der  Vorjahre 
(siehe nachfolgend B.6 bis B.13) -</t>
    </r>
  </si>
  <si>
    <t>(Bereits in Vorjahren gemeldete Korrekturfälle für das Jahr 2021 dürfen nicht erneut angegeben werden!)</t>
  </si>
  <si>
    <t xml:space="preserve">Vorjahr 2022
</t>
  </si>
  <si>
    <r>
      <rPr>
        <b/>
        <sz val="12"/>
        <rFont val="Calibri"/>
        <family val="2"/>
      </rPr>
      <t xml:space="preserve">Das Excel-Tool dient der Datenerfassung und </t>
    </r>
    <r>
      <rPr>
        <b/>
        <u/>
        <sz val="12"/>
        <rFont val="Calibri"/>
        <family val="2"/>
      </rPr>
      <t>nicht</t>
    </r>
    <r>
      <rPr>
        <b/>
        <sz val="12"/>
        <rFont val="Calibri"/>
        <family val="2"/>
      </rPr>
      <t xml:space="preserve"> der Datenübermittlung an den Fondsverwalter! 
Bitte drucken Sie nach Beendigung der Dateneingabe das Muster zur weiteren Verwendung aus. 
</t>
    </r>
  </si>
  <si>
    <t>(Bereits in Vorjahren gemeldete Korrekturfälle für das Jahr 2022 dürfen nicht erneut angegeben werden!)</t>
  </si>
  <si>
    <t xml:space="preserve">Vorjahr 2023
</t>
  </si>
  <si>
    <t xml:space="preserve">Die nachfolgende Aufstellung ist von Ihrem Abschlussprüfer zu bestätigen. 
</t>
  </si>
  <si>
    <t>BITTE beachten Sie beim Ausfüllen die Erläuterungen zu Muster 1a_b  für ausbildende Krankenhäuser!</t>
  </si>
  <si>
    <t>für das abgelaufene Budgetjahr 2025</t>
  </si>
  <si>
    <t>Aufstellung über die Einnahmen aus dem Ausgleichsfonds und den in Rechnung gestellten Ausbildungszuschlägen sowie Darstellung der Erlösabweichungen zum vereinbarten Ausbildungsbudget und Nachweis der zweckgebundenen Verwendung des Ausbildungsbudgets für 2025</t>
  </si>
  <si>
    <t>Budgetjahr 2025</t>
  </si>
  <si>
    <t>Aufstellung
über die Einnahmen aus dem Ausgleichsfonds und
den in Rechnung gestellten Ausbildungszuschlägen sowie
Darstellung der Erlösabweichungen zum vereinbarten Ausbildungsbudget und
Nachweis der zweckgebundenen Verwendung des Ausbildungsbudgets
für das Jahr 2025 für das Krankenhaus</t>
  </si>
  <si>
    <t>Für das Jahr 2025 vom Ausgleichsfonds geleisteter Gesamtbetrag</t>
  </si>
  <si>
    <t>Erlöse aus dem abgerechneten landeseinheitlichen Ausbildungszuschlag 2025 in Höhe von 88,84 €</t>
  </si>
  <si>
    <r>
      <t>(</t>
    </r>
    <r>
      <rPr>
        <u/>
        <sz val="11"/>
        <color theme="1"/>
        <rFont val="Calibri"/>
        <family val="2"/>
        <scheme val="minor"/>
      </rPr>
      <t>Berechnung</t>
    </r>
    <r>
      <rPr>
        <sz val="11"/>
        <color theme="1"/>
        <rFont val="Calibri"/>
        <family val="2"/>
        <scheme val="minor"/>
      </rPr>
      <t>: Behandlungsfälle [B.2.a] * Landeszuschlag) bei Aufnahmen in der Zeit vom 01.01. bis 31.12.2025 einschließlich Jahresüberlieger 2025/2026</t>
    </r>
  </si>
  <si>
    <t>Gesamt-Erlös aus den abgerechneten Ausbildungszuschlägen bei Aufnahmen in der Zeit vom 01.01. bis 31.12.2025 einschließlich Jahresüberlieger 2025/2026</t>
  </si>
  <si>
    <t>Zahl aller zugrunde liegenden (voll- und teilstationären) Behandlungsfälle 2025 abgerechnet mit dem landeseinheitlichen Ausbildungszuschlag in Höhe von 88,84 € einschließlich Jahresüberlieger 2025/2026</t>
  </si>
  <si>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2025/2026 - dividiert durch den Zuschlag in Höhe von 88,84 €)</t>
    </r>
  </si>
  <si>
    <r>
      <t xml:space="preserve">Zahl der voll- und teilstationären Behandlungsfälle 2025 mit individuellem Zuschlag einschließlich Jahresüberlieger 2025/2026; 
</t>
    </r>
    <r>
      <rPr>
        <sz val="11"/>
        <color theme="1"/>
        <rFont val="Calibri"/>
        <family val="2"/>
        <scheme val="minor"/>
      </rPr>
      <t>Zählweise ab Geltung der Budgetvereinbarung („davon-Fälle“)</t>
    </r>
    <r>
      <rPr>
        <b/>
        <sz val="11"/>
        <color theme="1"/>
        <rFont val="Calibri"/>
        <family val="2"/>
        <scheme val="minor"/>
      </rPr>
      <t xml:space="preserve">
</t>
    </r>
  </si>
  <si>
    <r>
      <t xml:space="preserve">(optionale Angabe)
davon: </t>
    </r>
    <r>
      <rPr>
        <sz val="11"/>
        <color theme="1"/>
        <rFont val="Calibri"/>
        <family val="2"/>
        <scheme val="minor"/>
      </rPr>
      <t xml:space="preserve">Zahl der (voll- und teilstationären) Behandlungsfälle 2025, für die der in Rechnung gestellte Ausbildungszuschlag noch nicht vereinnahmt werden konnte
</t>
    </r>
  </si>
  <si>
    <r>
      <t xml:space="preserve">Für das Jahr 2025 </t>
    </r>
    <r>
      <rPr>
        <b/>
        <u/>
        <sz val="11"/>
        <color theme="1"/>
        <rFont val="Calibri"/>
        <family val="2"/>
        <scheme val="minor"/>
      </rPr>
      <t>abgeführter</t>
    </r>
    <r>
      <rPr>
        <b/>
        <sz val="11"/>
        <color theme="1"/>
        <rFont val="Calibri"/>
        <family val="2"/>
        <scheme val="minor"/>
      </rPr>
      <t xml:space="preserve"> Gesamtbetrag an den Ausgleichsfonds
(</t>
    </r>
    <r>
      <rPr>
        <sz val="11"/>
        <color theme="1"/>
        <rFont val="Calibri"/>
        <family val="2"/>
        <scheme val="minor"/>
      </rPr>
      <t>i. d. R. 12 Monatsbeträge</t>
    </r>
    <r>
      <rPr>
        <b/>
        <sz val="11"/>
        <color theme="1"/>
        <rFont val="Calibri"/>
        <family val="2"/>
        <scheme val="minor"/>
      </rPr>
      <t>)</t>
    </r>
  </si>
  <si>
    <t>Korrektur der Fallzahl- und Erlösangaben aus Vorjahren (2021, 2022, 2023 und 2024)</t>
  </si>
  <si>
    <t>Vorjahr 2021</t>
  </si>
  <si>
    <t>WICHTIG: Ansprüche an die Verbände der Kostenträger aus Korrekturen für das Jahr 2021 (bzw. dem Ausgleichsverfahren 2022) werden nach den getroffenen Vereinbarungen mit Abschluss des hiermit stattfindenden Ausgleichsverfahrens 2025 verjähren. Die KGNW als Verwalter des Ausgleichsfonds kann daher nächstes Jahr im Ausgleichsverfahren 2026 (Budgetjahr 2026) keine Korrekturen für 2021 mehr akzeptieren. Ein entsprechendes Feld im Muster1 wird nicht mehr vorhanden sein. Sollte in einzelnen Fällen aufgrund eines anhängigen Gerichtsverfahrens die Verjährung gehemmt sein, müssten spätere Korrekturen gesondert bei der KGNW eingereicht und begründet werden.</t>
  </si>
  <si>
    <t>In Vorjahren (hier: ausschließlich 2021) für voll- und teilstationäre Behandlungsfälle in Rechnung gestellte Ausbildungszuschläge, für die der zunächst abgeführte Ausbildungszuschlag endgültig im Jahr 2025 nicht vereinnahmt werden konnte bzw. an die Kostenträger zurückerstattet wurde.</t>
  </si>
  <si>
    <t>Ausbildungszuschlag 2021 in Höhe von 88,06 €</t>
  </si>
  <si>
    <t>In Vorjahren (hier: ausschließlich 2022) für voll- und teilstationäre Behandlungsfälle in Rechnung gestellte Ausbildungszuschläge, für die der zunächst abgeführte Ausbildungszuschlag endgültig im Jahr 2025 nicht vereinnahmt werden konnte bzw. an die Kostenträger zurückerstattet wurde.</t>
  </si>
  <si>
    <t>Rechnerischer Erstattungsanspruch aus zusätzlichen Korrekturen des Vorjahres
Berechnung: 
Fälle (aus B.8) * Ausbildungszuschlag 2022 (- 44,70 €)
(separate Forderung des Krankenhauses)</t>
  </si>
  <si>
    <t>Rechnerischer Erstattungsanspruch aus Korrektur des Vorjahres
Berechnung: 
Fälle (aus B.6) * Ausbildungszuschlag 2021 (- 88,06 €)
(separate Forderung des Krankenhauses)</t>
  </si>
  <si>
    <t>In Vorjahren (hier: ausschließlich 2023) für voll- und teilstationäre Behandlungsfälle in Rechnung gestellte Ausbildungszuschläge, für die der zunächst abgeführte Ausbildungszuschlag endgültig im Jahr 2025 nicht vereinnahmt werden konnte bzw. an die Kostenträger zurückerstattet wurde.</t>
  </si>
  <si>
    <t>(Bereits in Vorjahren gemeldete Korrekturfälle für das Jahr 2023 dürfen nicht erneut angegeben werden!)</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</si>
  <si>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B.10) * Ausbildungszuschlag 2023 (- 68,46 €)
(separate Forderung des Krankenhauses)</t>
    </r>
  </si>
  <si>
    <t xml:space="preserve">Vorjahr 2024
</t>
  </si>
  <si>
    <t>In Vorjahren (hier: ausschließlich 2024) für voll- und teilstationäre Behandlungsfälle in Rechnung gestellte Ausbildungszuschläge, für die der zunächst abgeführte Ausbildungszuschlag endgültig im Jahr 2025 nicht vereinnahmt werden konnte bzw. an die Kostenträger zurückerstattet wurde.</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</si>
  <si>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B.12) * Ausbildungszuschlag 2024 (- 73,89 €)
(separate Forderung des Krankenhauses)</t>
    </r>
  </si>
  <si>
    <r>
      <t>Ausbildungsbudget</t>
    </r>
    <r>
      <rPr>
        <b/>
        <sz val="11"/>
        <color theme="1"/>
        <rFont val="Calibri"/>
        <family val="2"/>
        <scheme val="minor"/>
      </rPr>
      <t xml:space="preserve"> (einschließlich Ausgleiche)</t>
    </r>
    <r>
      <rPr>
        <sz val="11"/>
        <color theme="1"/>
        <rFont val="Calibri"/>
        <family val="2"/>
        <scheme val="minor"/>
      </rPr>
      <t xml:space="preserve"> für das Jahr 2025</t>
    </r>
  </si>
  <si>
    <t>krankenhausindividuellen Ausbildungszuschlages 2025
- positiver bzw. negativer Betrag -</t>
  </si>
  <si>
    <t>Erlösabweichung zum vereinbarten Ausbildungsbudget des Jahres 2025</t>
  </si>
  <si>
    <t xml:space="preserve">Die Mittel des Ausbildungsbudgets 2025 wurden in Höhe von </t>
  </si>
  <si>
    <t>Abschlussprüfer/-in für das Jahr 2025</t>
  </si>
  <si>
    <r>
      <t xml:space="preserve">Unterschrift des gesetzlichen Vertreters des Krankenhausträgers
</t>
    </r>
    <r>
      <rPr>
        <b/>
        <sz val="11"/>
        <color theme="9" tint="-0.249977111117893"/>
        <rFont val="Calibri"/>
        <family val="2"/>
        <scheme val="minor"/>
      </rPr>
      <t>(Bitte unterzeichnen!)</t>
    </r>
  </si>
  <si>
    <r>
      <t xml:space="preserve">Ort, Datum </t>
    </r>
    <r>
      <rPr>
        <b/>
        <sz val="11"/>
        <color theme="9" tint="-0.249977111117893"/>
        <rFont val="Calibri"/>
        <family val="2"/>
        <scheme val="minor"/>
      </rPr>
      <t>(Bitte angeben!)</t>
    </r>
  </si>
  <si>
    <r>
      <rPr>
        <b/>
        <u/>
        <sz val="11"/>
        <color theme="9" tint="-0.249977111117893"/>
        <rFont val="Calibri"/>
        <family val="2"/>
      </rPr>
      <t>Hinweis:</t>
    </r>
    <r>
      <rPr>
        <b/>
        <sz val="11"/>
        <color theme="9" tint="-0.249977111117893"/>
        <rFont val="Calibri"/>
        <family val="2"/>
      </rPr>
      <t xml:space="preserve">
Die Beträge aus den Korrekturfällen der Vorjahre werden separat erstattet!</t>
    </r>
  </si>
  <si>
    <r>
      <t xml:space="preserve">Wir bitten um Übersendung eines Originalvermerks. </t>
    </r>
    <r>
      <rPr>
        <b/>
        <sz val="10"/>
        <color theme="9" tint="-0.249977111117893"/>
        <rFont val="Calibri"/>
        <family val="2"/>
        <scheme val="minor"/>
      </rPr>
      <t>Sofern Sie uns ein elektronisches Dokument 
zuleiten möchten, muss dieses (inkl. der Aufstellung) mit einer qualifizierten elektronischen Signatur versehen sein!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</si>
</sst>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
    <numFmt numFmtId="165" formatCode="#,###&quot; Fälle&quot;"/>
    <numFmt numFmtId="166" formatCode="#,##0.00\ &quot;€&quot;"/>
  </numFmts>
  <fonts count="56"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sz val="16"/>
      <color indexed="8"/>
      <name val="Calibri"/>
      <family val="2"/>
    </font>
    <font>
      <b/>
      <u/>
      <sz val="16"/>
      <color indexed="8"/>
      <name val="Calibri"/>
      <family val="2"/>
    </font>
    <font>
      <b/>
      <u/>
      <sz val="11"/>
      <name val="Calibri"/>
      <family val="2"/>
    </font>
    <font>
      <u/>
      <sz val="11"/>
      <color indexed="30"/>
      <name val="Calibri"/>
      <family val="2"/>
    </font>
    <font>
      <sz val="11"/>
      <name val="Calibri"/>
      <family val="2"/>
    </font>
    <font>
      <u/>
      <sz val="11"/>
      <color indexed="12"/>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2"/>
      <color rgb="FF0070C0"/>
      <name val="Calibri"/>
      <family val="2"/>
      <scheme val="minor"/>
    </font>
    <font>
      <sz val="11"/>
      <color rgb="FF0070C0"/>
      <name val="Calibri"/>
      <family val="2"/>
      <scheme val="minor"/>
    </font>
    <font>
      <b/>
      <sz val="11"/>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i/>
      <sz val="11"/>
      <name val="Calibri"/>
      <family val="2"/>
      <scheme val="minor"/>
    </font>
    <font>
      <i/>
      <sz val="11"/>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b/>
      <u/>
      <sz val="12"/>
      <color rgb="FF000000"/>
      <name val="Calibri"/>
      <family val="2"/>
      <scheme val="minor"/>
    </font>
    <font>
      <sz val="12"/>
      <color theme="1"/>
      <name val="Calibri"/>
      <family val="2"/>
      <scheme val="minor"/>
    </font>
    <font>
      <b/>
      <sz val="11"/>
      <color rgb="FF000000"/>
      <name val="Calibri"/>
      <family val="2"/>
      <scheme val="minor"/>
    </font>
    <font>
      <u/>
      <sz val="11"/>
      <color rgb="FF0070C0"/>
      <name val="Calibri"/>
      <family val="2"/>
      <scheme val="minor"/>
    </font>
    <font>
      <b/>
      <sz val="11"/>
      <color rgb="FFC00000"/>
      <name val="Calibri"/>
      <family val="2"/>
      <scheme val="minor"/>
    </font>
    <font>
      <b/>
      <sz val="12"/>
      <name val="Calibri"/>
      <family val="2"/>
      <scheme val="minor"/>
    </font>
    <font>
      <b/>
      <u/>
      <sz val="11"/>
      <color rgb="FF2730E9"/>
      <name val="Calibri"/>
      <family val="2"/>
      <scheme val="minor"/>
    </font>
    <font>
      <b/>
      <sz val="11"/>
      <color rgb="FF2730E9"/>
      <name val="Calibri"/>
      <family val="2"/>
      <scheme val="minor"/>
    </font>
    <font>
      <sz val="11"/>
      <color rgb="FF2730E9"/>
      <name val="Calibri"/>
      <family val="2"/>
      <scheme val="minor"/>
    </font>
    <font>
      <b/>
      <sz val="10"/>
      <color theme="1"/>
      <name val="Calibri"/>
      <family val="2"/>
      <scheme val="minor"/>
    </font>
    <font>
      <b/>
      <sz val="9"/>
      <name val="Calibri"/>
      <family val="2"/>
      <scheme val="minor"/>
    </font>
    <font>
      <b/>
      <sz val="16"/>
      <color rgb="FF000000"/>
      <name val="Calibri"/>
      <family val="2"/>
      <scheme val="minor"/>
    </font>
    <font>
      <b/>
      <u/>
      <sz val="11"/>
      <color theme="10"/>
      <name val="Calibri"/>
      <family val="2"/>
      <scheme val="minor"/>
    </font>
    <font>
      <b/>
      <sz val="12"/>
      <color theme="1"/>
      <name val="Calibri"/>
      <family val="2"/>
      <scheme val="minor"/>
    </font>
    <font>
      <sz val="7"/>
      <color theme="1"/>
      <name val="Calibri"/>
      <family val="2"/>
      <scheme val="minor"/>
    </font>
    <font>
      <u/>
      <sz val="11"/>
      <color rgb="FF2730E9"/>
      <name val="Calibri"/>
      <family val="2"/>
      <scheme val="minor"/>
    </font>
    <font>
      <b/>
      <sz val="16"/>
      <color theme="1"/>
      <name val="Calibri"/>
      <family val="2"/>
      <scheme val="minor"/>
    </font>
    <font>
      <b/>
      <u/>
      <sz val="12"/>
      <color theme="10"/>
      <name val="Calibri"/>
      <family val="2"/>
    </font>
    <font>
      <b/>
      <u/>
      <sz val="12"/>
      <color rgb="FF2730E9"/>
      <name val="Calibri"/>
      <family val="2"/>
      <scheme val="minor"/>
    </font>
    <font>
      <u/>
      <sz val="11"/>
      <color theme="1"/>
      <name val="Calibri"/>
      <family val="2"/>
      <scheme val="minor"/>
    </font>
    <font>
      <b/>
      <u/>
      <sz val="16"/>
      <name val="Calibri"/>
      <family val="2"/>
      <scheme val="minor"/>
    </font>
    <font>
      <b/>
      <sz val="12"/>
      <name val="Calibri"/>
      <family val="2"/>
    </font>
    <font>
      <b/>
      <u/>
      <sz val="12"/>
      <name val="Calibri"/>
      <family val="2"/>
    </font>
    <font>
      <sz val="11"/>
      <color indexed="12"/>
      <name val="Calibri"/>
      <family val="2"/>
    </font>
    <font>
      <b/>
      <sz val="11"/>
      <color theme="9" tint="-0.249977111117893"/>
      <name val="Calibri"/>
      <family val="2"/>
      <scheme val="minor"/>
    </font>
    <font>
      <b/>
      <u/>
      <sz val="11"/>
      <color theme="9" tint="-0.249977111117893"/>
      <name val="Calibri"/>
      <family val="2"/>
    </font>
    <font>
      <b/>
      <sz val="11"/>
      <color theme="9" tint="-0.249977111117893"/>
      <name val="Calibri"/>
      <family val="2"/>
    </font>
    <font>
      <b/>
      <sz val="10"/>
      <color theme="9" tint="-0.249977111117893"/>
      <name val="Calibri"/>
      <family val="2"/>
      <scheme val="minor"/>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s>
  <cellStyleXfs count="4">
    <xf numFmtId="0" fontId="0" fillId="0" borderId="0"/>
    <xf numFmtId="0" fontId="13" fillId="2" borderId="0" applyNumberFormat="0" applyBorder="0" applyAlignment="0" applyProtection="0"/>
    <xf numFmtId="164" fontId="6" fillId="0" borderId="0" applyFont="0" applyFill="0" applyBorder="0" applyAlignment="0" applyProtection="0"/>
    <xf numFmtId="0" fontId="15" fillId="0" borderId="0" applyNumberFormat="0" applyFill="0" applyBorder="0" applyAlignment="0" applyProtection="0">
      <alignment vertical="top"/>
      <protection locked="0"/>
    </xf>
  </cellStyleXfs>
  <cellXfs count="144">
    <xf numFmtId="0" fontId="0" fillId="0" borderId="0" xfId="0"/>
    <xf numFmtId="0" fontId="16" fillId="3" borderId="0" xfId="0" applyFont="1" applyFill="1" applyAlignment="1">
      <alignment vertical="center"/>
    </xf>
    <xf numFmtId="0" fontId="16" fillId="0" borderId="0" xfId="0" applyFont="1" applyAlignment="1">
      <alignment vertical="center"/>
    </xf>
    <xf numFmtId="0" fontId="16" fillId="3" borderId="0" xfId="0" applyFont="1" applyFill="1" applyAlignment="1">
      <alignment vertical="top"/>
    </xf>
    <xf numFmtId="0" fontId="13" fillId="3" borderId="0" xfId="1" applyFill="1" applyBorder="1" applyAlignment="1">
      <alignment vertical="top"/>
    </xf>
    <xf numFmtId="0" fontId="13" fillId="3" borderId="0" xfId="1" applyFill="1" applyBorder="1" applyAlignment="1">
      <alignment horizontal="left" vertical="top"/>
    </xf>
    <xf numFmtId="0" fontId="16" fillId="0" borderId="0" xfId="0" applyFont="1" applyAlignment="1">
      <alignment vertical="top"/>
    </xf>
    <xf numFmtId="0" fontId="13" fillId="3" borderId="0" xfId="1" applyFill="1" applyBorder="1" applyAlignment="1">
      <alignment horizontal="right" vertical="top"/>
    </xf>
    <xf numFmtId="0" fontId="17" fillId="3" borderId="0" xfId="1" applyFont="1" applyFill="1" applyBorder="1" applyAlignment="1">
      <alignment horizontal="left" vertical="top"/>
    </xf>
    <xf numFmtId="0" fontId="18" fillId="3" borderId="0" xfId="1" applyFont="1" applyFill="1" applyBorder="1" applyAlignment="1">
      <alignment horizontal="left" vertical="top"/>
    </xf>
    <xf numFmtId="0" fontId="19" fillId="0" borderId="0" xfId="0" applyFont="1" applyAlignment="1">
      <alignment vertical="top"/>
    </xf>
    <xf numFmtId="0" fontId="16" fillId="3" borderId="0" xfId="0" applyFont="1" applyFill="1"/>
    <xf numFmtId="0" fontId="13" fillId="3" borderId="0" xfId="1" applyFill="1" applyBorder="1" applyAlignment="1"/>
    <xf numFmtId="0" fontId="16" fillId="0" borderId="0" xfId="0" applyFont="1"/>
    <xf numFmtId="0" fontId="13" fillId="3" borderId="0" xfId="1" applyFill="1" applyBorder="1" applyAlignment="1">
      <alignment horizontal="right"/>
    </xf>
    <xf numFmtId="0" fontId="13" fillId="3" borderId="0" xfId="1" applyFill="1" applyBorder="1" applyAlignment="1">
      <alignment vertical="center"/>
    </xf>
    <xf numFmtId="0" fontId="14" fillId="3" borderId="0" xfId="1" applyFont="1" applyFill="1" applyBorder="1" applyAlignment="1"/>
    <xf numFmtId="0" fontId="20" fillId="3" borderId="0" xfId="1" applyFont="1" applyFill="1" applyBorder="1" applyAlignment="1">
      <alignment horizontal="left" vertical="top"/>
    </xf>
    <xf numFmtId="0" fontId="20" fillId="3" borderId="0" xfId="1" applyFont="1" applyFill="1" applyBorder="1" applyAlignment="1">
      <alignment vertical="top"/>
    </xf>
    <xf numFmtId="0" fontId="13" fillId="3" borderId="0" xfId="1" applyFill="1" applyBorder="1" applyAlignment="1">
      <alignment horizontal="left" vertical="center"/>
    </xf>
    <xf numFmtId="164" fontId="13" fillId="3" borderId="0" xfId="1" applyNumberFormat="1" applyFill="1" applyBorder="1" applyAlignment="1">
      <alignment horizontal="right" vertical="top"/>
    </xf>
    <xf numFmtId="0" fontId="21" fillId="0" borderId="0" xfId="0" applyFont="1" applyAlignment="1">
      <alignment vertical="center"/>
    </xf>
    <xf numFmtId="0" fontId="19" fillId="3" borderId="0" xfId="0" applyFont="1" applyFill="1" applyAlignment="1">
      <alignment vertical="center"/>
    </xf>
    <xf numFmtId="0" fontId="14" fillId="3" borderId="0" xfId="1" applyFont="1" applyFill="1" applyBorder="1" applyAlignment="1">
      <alignment vertical="center"/>
    </xf>
    <xf numFmtId="166" fontId="14" fillId="3" borderId="1" xfId="1" applyNumberFormat="1" applyFont="1" applyFill="1" applyBorder="1" applyAlignment="1">
      <alignment horizontal="right" vertical="center"/>
    </xf>
    <xf numFmtId="0" fontId="19" fillId="0" borderId="0" xfId="0" applyFont="1" applyAlignment="1">
      <alignment vertical="center"/>
    </xf>
    <xf numFmtId="0" fontId="22" fillId="3" borderId="0" xfId="1" applyFont="1" applyFill="1" applyBorder="1" applyAlignment="1">
      <alignment horizontal="left" vertical="top"/>
    </xf>
    <xf numFmtId="0" fontId="14" fillId="3" borderId="0" xfId="1" applyFont="1" applyFill="1" applyBorder="1" applyAlignment="1">
      <alignment horizontal="left" vertical="top"/>
    </xf>
    <xf numFmtId="0" fontId="23" fillId="3" borderId="0" xfId="0" applyFont="1" applyFill="1" applyAlignment="1">
      <alignment vertical="top"/>
    </xf>
    <xf numFmtId="0" fontId="24" fillId="3" borderId="0" xfId="1" applyFont="1" applyFill="1" applyBorder="1" applyAlignment="1">
      <alignment vertical="top"/>
    </xf>
    <xf numFmtId="0" fontId="24" fillId="3" borderId="0" xfId="1" applyFont="1" applyFill="1" applyBorder="1" applyAlignment="1">
      <alignment horizontal="left" vertical="top"/>
    </xf>
    <xf numFmtId="0" fontId="24" fillId="3" borderId="0" xfId="1" applyFont="1" applyFill="1" applyBorder="1" applyAlignment="1">
      <alignment horizontal="right" vertical="top"/>
    </xf>
    <xf numFmtId="0" fontId="23" fillId="0" borderId="0" xfId="0" applyFont="1" applyAlignment="1">
      <alignment vertical="top"/>
    </xf>
    <xf numFmtId="0" fontId="20" fillId="3" borderId="0" xfId="1" applyFont="1" applyFill="1" applyBorder="1" applyAlignment="1">
      <alignment vertical="top" wrapText="1"/>
    </xf>
    <xf numFmtId="0" fontId="25" fillId="3" borderId="0" xfId="1" applyFont="1" applyFill="1" applyBorder="1" applyAlignment="1">
      <alignment horizontal="left" vertical="top" wrapText="1"/>
    </xf>
    <xf numFmtId="0" fontId="14" fillId="3" borderId="9" xfId="1" applyFont="1" applyFill="1" applyBorder="1" applyAlignment="1">
      <alignment vertical="center"/>
    </xf>
    <xf numFmtId="0" fontId="13" fillId="3" borderId="0" xfId="1" applyFill="1" applyAlignment="1">
      <alignment vertical="top"/>
    </xf>
    <xf numFmtId="0" fontId="13" fillId="3" borderId="0" xfId="1" applyFill="1" applyAlignment="1">
      <alignment horizontal="left" vertical="top"/>
    </xf>
    <xf numFmtId="0" fontId="13" fillId="3" borderId="0" xfId="1" applyFill="1" applyAlignment="1">
      <alignment horizontal="center" vertical="top"/>
    </xf>
    <xf numFmtId="0" fontId="13" fillId="0" borderId="0" xfId="1" applyFill="1" applyAlignment="1">
      <alignment vertical="top"/>
    </xf>
    <xf numFmtId="0" fontId="13" fillId="0" borderId="0" xfId="1" applyFill="1" applyAlignment="1">
      <alignment horizontal="left" vertical="top"/>
    </xf>
    <xf numFmtId="0" fontId="13" fillId="0" borderId="0" xfId="1" applyFill="1" applyBorder="1" applyAlignment="1">
      <alignment horizontal="right" vertical="top"/>
    </xf>
    <xf numFmtId="0" fontId="14" fillId="3" borderId="2" xfId="1" applyFont="1" applyFill="1" applyBorder="1" applyAlignment="1">
      <alignment horizontal="right" vertical="center"/>
    </xf>
    <xf numFmtId="0" fontId="14" fillId="3" borderId="3" xfId="1" applyFont="1" applyFill="1" applyBorder="1" applyAlignment="1">
      <alignment horizontal="right" vertical="center"/>
    </xf>
    <xf numFmtId="0" fontId="13" fillId="3" borderId="0" xfId="1" applyFill="1" applyBorder="1" applyAlignment="1">
      <alignment horizontal="left" vertical="top" wrapText="1"/>
    </xf>
    <xf numFmtId="0" fontId="13" fillId="3" borderId="0" xfId="1" applyFill="1" applyBorder="1" applyAlignment="1">
      <alignment horizontal="justify" vertical="top" wrapText="1"/>
    </xf>
    <xf numFmtId="0" fontId="14" fillId="3" borderId="0" xfId="0" applyFont="1" applyFill="1" applyAlignment="1">
      <alignment horizontal="center" vertical="center" wrapText="1"/>
    </xf>
    <xf numFmtId="0" fontId="14" fillId="3" borderId="0" xfId="1" applyFont="1" applyFill="1" applyBorder="1" applyAlignment="1">
      <alignment horizontal="right" vertical="center"/>
    </xf>
    <xf numFmtId="0" fontId="14" fillId="3" borderId="0" xfId="1" applyFont="1" applyFill="1" applyBorder="1" applyAlignment="1">
      <alignment vertical="top"/>
    </xf>
    <xf numFmtId="0" fontId="14" fillId="3" borderId="0" xfId="1" applyFont="1" applyFill="1" applyBorder="1" applyAlignment="1">
      <alignment vertical="top" wrapText="1"/>
    </xf>
    <xf numFmtId="0" fontId="26" fillId="3" borderId="0" xfId="0" applyFont="1" applyFill="1" applyAlignment="1">
      <alignment wrapText="1"/>
    </xf>
    <xf numFmtId="0" fontId="0" fillId="3" borderId="0" xfId="0" applyFill="1"/>
    <xf numFmtId="0" fontId="0" fillId="3" borderId="4" xfId="0" applyFill="1" applyBorder="1"/>
    <xf numFmtId="0" fontId="28" fillId="3" borderId="0" xfId="0" applyFont="1" applyFill="1" applyAlignment="1">
      <alignment horizontal="justify"/>
    </xf>
    <xf numFmtId="0" fontId="0" fillId="3" borderId="0" xfId="0" applyFill="1" applyAlignment="1">
      <alignment horizontal="center" vertical="top" wrapText="1"/>
    </xf>
    <xf numFmtId="0" fontId="13" fillId="3" borderId="0" xfId="1" applyFill="1" applyBorder="1" applyAlignment="1">
      <alignment horizontal="center" vertical="center"/>
    </xf>
    <xf numFmtId="0" fontId="16" fillId="3" borderId="0" xfId="1" applyFont="1" applyFill="1" applyBorder="1" applyAlignment="1">
      <alignment horizontal="justify" vertical="top" wrapText="1"/>
    </xf>
    <xf numFmtId="0" fontId="13" fillId="3" borderId="0" xfId="1" applyFill="1" applyBorder="1" applyAlignment="1">
      <alignment horizontal="right" vertical="center"/>
    </xf>
    <xf numFmtId="166" fontId="14" fillId="3" borderId="0" xfId="1" applyNumberFormat="1" applyFont="1" applyFill="1" applyBorder="1" applyAlignment="1">
      <alignment horizontal="right" vertical="center"/>
    </xf>
    <xf numFmtId="0" fontId="29" fillId="3" borderId="0" xfId="1" applyFont="1" applyFill="1" applyBorder="1" applyAlignment="1">
      <alignment horizontal="justify" vertical="top" wrapText="1"/>
    </xf>
    <xf numFmtId="0" fontId="30" fillId="3" borderId="0" xfId="0" applyFont="1" applyFill="1" applyAlignment="1">
      <alignment horizontal="justify"/>
    </xf>
    <xf numFmtId="0" fontId="31" fillId="3" borderId="0" xfId="1" applyFont="1" applyFill="1" applyBorder="1" applyAlignment="1">
      <alignment horizontal="left" vertical="center" wrapText="1"/>
    </xf>
    <xf numFmtId="0" fontId="14" fillId="3" borderId="0" xfId="1" applyFont="1" applyFill="1" applyBorder="1" applyAlignment="1">
      <alignment horizontal="left" vertical="top" wrapText="1"/>
    </xf>
    <xf numFmtId="0" fontId="10" fillId="3" borderId="0" xfId="1" applyFont="1" applyFill="1" applyBorder="1" applyAlignment="1">
      <alignment horizontal="left" vertical="center" wrapText="1"/>
    </xf>
    <xf numFmtId="0" fontId="0" fillId="3" borderId="0" xfId="0" applyFill="1" applyAlignment="1">
      <alignment horizontal="left"/>
    </xf>
    <xf numFmtId="0" fontId="32" fillId="0" borderId="0" xfId="0" applyFont="1" applyAlignment="1">
      <alignment horizontal="left"/>
    </xf>
    <xf numFmtId="0" fontId="16" fillId="0" borderId="0" xfId="0" applyFont="1" applyAlignment="1">
      <alignment horizontal="left" vertical="top"/>
    </xf>
    <xf numFmtId="0" fontId="16" fillId="3" borderId="0" xfId="0" applyFont="1" applyFill="1" applyAlignment="1">
      <alignment horizontal="left" vertical="top"/>
    </xf>
    <xf numFmtId="0" fontId="16" fillId="3" borderId="0" xfId="0" applyFont="1" applyFill="1" applyAlignment="1">
      <alignment horizontal="left" vertical="center"/>
    </xf>
    <xf numFmtId="0" fontId="21" fillId="3" borderId="0" xfId="1" applyFont="1" applyFill="1" applyBorder="1" applyAlignment="1">
      <alignment horizontal="left" vertical="center"/>
    </xf>
    <xf numFmtId="0" fontId="16" fillId="0" borderId="0" xfId="0" applyFont="1" applyAlignment="1">
      <alignment horizontal="left" vertical="center"/>
    </xf>
    <xf numFmtId="164" fontId="13" fillId="3" borderId="0" xfId="1" applyNumberFormat="1" applyFill="1" applyBorder="1" applyAlignment="1">
      <alignment horizontal="left" vertical="top"/>
    </xf>
    <xf numFmtId="0" fontId="21" fillId="0" borderId="0" xfId="0" applyFont="1" applyAlignment="1">
      <alignment horizontal="left" vertical="center"/>
    </xf>
    <xf numFmtId="0" fontId="16" fillId="3" borderId="0" xfId="1" applyFont="1" applyFill="1" applyBorder="1" applyAlignment="1">
      <alignment horizontal="left" vertical="center" wrapText="1"/>
    </xf>
    <xf numFmtId="166" fontId="14" fillId="4" borderId="10" xfId="1" applyNumberFormat="1" applyFont="1" applyFill="1" applyBorder="1" applyAlignment="1">
      <alignment horizontal="right" vertical="center"/>
    </xf>
    <xf numFmtId="165" fontId="14" fillId="4" borderId="10" xfId="1" applyNumberFormat="1" applyFont="1" applyFill="1" applyBorder="1" applyAlignment="1">
      <alignment horizontal="right" vertical="center"/>
    </xf>
    <xf numFmtId="164" fontId="14" fillId="4" borderId="10" xfId="1" applyNumberFormat="1" applyFont="1" applyFill="1" applyBorder="1" applyAlignment="1">
      <alignment horizontal="right" vertical="center"/>
    </xf>
    <xf numFmtId="1" fontId="33" fillId="4" borderId="10" xfId="0" applyNumberFormat="1" applyFont="1" applyFill="1" applyBorder="1" applyAlignment="1">
      <alignment horizontal="center" vertical="center"/>
    </xf>
    <xf numFmtId="0" fontId="34" fillId="3" borderId="0" xfId="1" applyFont="1" applyFill="1" applyBorder="1" applyAlignment="1">
      <alignment horizontal="left" vertical="top"/>
    </xf>
    <xf numFmtId="0" fontId="35" fillId="3" borderId="0" xfId="1" applyFont="1" applyFill="1" applyBorder="1" applyAlignment="1">
      <alignment vertical="top"/>
    </xf>
    <xf numFmtId="0" fontId="35" fillId="3" borderId="0" xfId="1" applyFont="1" applyFill="1" applyBorder="1" applyAlignment="1">
      <alignment horizontal="left" vertical="top"/>
    </xf>
    <xf numFmtId="0" fontId="36" fillId="3" borderId="0" xfId="0" applyFont="1" applyFill="1" applyAlignment="1">
      <alignment vertical="top"/>
    </xf>
    <xf numFmtId="0" fontId="38" fillId="3" borderId="0" xfId="0" applyFont="1" applyFill="1" applyAlignment="1">
      <alignment horizontal="center" vertical="center"/>
    </xf>
    <xf numFmtId="0" fontId="27" fillId="3" borderId="0" xfId="0" applyFont="1" applyFill="1"/>
    <xf numFmtId="0" fontId="0" fillId="3" borderId="0" xfId="0" applyFill="1" applyAlignment="1">
      <alignment vertical="center"/>
    </xf>
    <xf numFmtId="0" fontId="14" fillId="3" borderId="0" xfId="0" applyFont="1" applyFill="1"/>
    <xf numFmtId="164" fontId="14" fillId="4" borderId="10" xfId="1" applyNumberFormat="1" applyFont="1" applyFill="1" applyBorder="1" applyAlignment="1">
      <alignment horizontal="left" vertical="center"/>
    </xf>
    <xf numFmtId="0" fontId="47" fillId="3" borderId="0" xfId="1" applyFont="1" applyFill="1" applyBorder="1" applyAlignment="1">
      <alignment horizontal="left" vertical="center"/>
    </xf>
    <xf numFmtId="0" fontId="0" fillId="3" borderId="0" xfId="1" applyFont="1" applyFill="1" applyBorder="1" applyAlignment="1">
      <alignment vertical="top"/>
    </xf>
    <xf numFmtId="0" fontId="13" fillId="3" borderId="0" xfId="1" applyFill="1" applyBorder="1" applyAlignment="1">
      <alignment horizontal="left"/>
    </xf>
    <xf numFmtId="0" fontId="13" fillId="3" borderId="0" xfId="1" applyFill="1" applyBorder="1" applyAlignment="1">
      <alignment vertical="center" wrapText="1"/>
    </xf>
    <xf numFmtId="0" fontId="47" fillId="3" borderId="0" xfId="1" applyFont="1" applyFill="1" applyBorder="1" applyAlignment="1">
      <alignment vertical="top" wrapText="1"/>
    </xf>
    <xf numFmtId="0" fontId="0" fillId="3" borderId="0" xfId="1" applyFont="1" applyFill="1" applyBorder="1" applyAlignment="1">
      <alignment horizontal="left" vertical="center" wrapText="1"/>
    </xf>
    <xf numFmtId="0" fontId="19" fillId="3" borderId="0" xfId="0" applyFont="1" applyFill="1" applyAlignment="1">
      <alignment horizontal="left" vertical="center" wrapText="1"/>
    </xf>
    <xf numFmtId="0" fontId="13" fillId="0" borderId="0" xfId="1" applyFill="1" applyBorder="1" applyAlignment="1">
      <alignment vertical="center"/>
    </xf>
    <xf numFmtId="0" fontId="13" fillId="0" borderId="0" xfId="1" applyFill="1" applyBorder="1" applyAlignment="1">
      <alignment horizontal="left" vertical="center"/>
    </xf>
    <xf numFmtId="165" fontId="14" fillId="0" borderId="0" xfId="1" applyNumberFormat="1" applyFont="1" applyFill="1" applyBorder="1" applyAlignment="1">
      <alignment horizontal="right" vertical="center"/>
    </xf>
    <xf numFmtId="0" fontId="30" fillId="3" borderId="0" xfId="0" applyFont="1" applyFill="1"/>
    <xf numFmtId="0" fontId="33" fillId="3" borderId="0" xfId="1" applyFont="1" applyFill="1" applyBorder="1" applyAlignment="1">
      <alignment horizontal="left" vertical="top" wrapText="1"/>
    </xf>
    <xf numFmtId="0" fontId="30" fillId="3" borderId="0" xfId="0" applyFont="1" applyFill="1" applyAlignment="1">
      <alignment horizontal="left"/>
    </xf>
    <xf numFmtId="0" fontId="39" fillId="3" borderId="0" xfId="0" applyFont="1" applyFill="1" applyAlignment="1">
      <alignment horizontal="center"/>
    </xf>
    <xf numFmtId="0" fontId="48" fillId="3" borderId="0" xfId="0" applyFont="1" applyFill="1" applyAlignment="1">
      <alignment horizontal="center"/>
    </xf>
    <xf numFmtId="0" fontId="41" fillId="3" borderId="0" xfId="1" applyFont="1" applyFill="1" applyBorder="1" applyAlignment="1">
      <alignment horizontal="center" vertical="top" wrapText="1"/>
    </xf>
    <xf numFmtId="0" fontId="42" fillId="3" borderId="0" xfId="0" applyFont="1" applyFill="1" applyAlignment="1">
      <alignment horizontal="left"/>
    </xf>
    <xf numFmtId="0" fontId="29"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40" fillId="3" borderId="0" xfId="3" applyFont="1" applyFill="1" applyAlignment="1" applyProtection="1">
      <alignment horizontal="center"/>
    </xf>
    <xf numFmtId="0" fontId="34" fillId="3" borderId="0" xfId="1" applyFont="1" applyFill="1" applyBorder="1" applyAlignment="1">
      <alignment horizontal="left" vertical="top" wrapText="1"/>
    </xf>
    <xf numFmtId="0" fontId="14" fillId="3" borderId="0" xfId="1" applyFont="1" applyFill="1" applyBorder="1" applyAlignment="1">
      <alignment horizontal="left" vertical="top" wrapText="1"/>
    </xf>
    <xf numFmtId="0" fontId="0" fillId="3" borderId="0" xfId="1" applyFont="1" applyFill="1" applyBorder="1" applyAlignment="1">
      <alignment horizontal="left" vertical="top" wrapText="1"/>
    </xf>
    <xf numFmtId="0" fontId="13" fillId="3" borderId="0" xfId="1" applyFill="1" applyBorder="1" applyAlignment="1">
      <alignment horizontal="left" vertical="top" wrapText="1"/>
    </xf>
    <xf numFmtId="0" fontId="37" fillId="0" borderId="0" xfId="0" applyFont="1" applyAlignment="1">
      <alignment horizontal="left" vertical="top" wrapText="1"/>
    </xf>
    <xf numFmtId="0" fontId="0" fillId="0" borderId="0" xfId="1" applyFont="1" applyFill="1" applyBorder="1" applyAlignment="1">
      <alignment horizontal="left" vertical="center" wrapText="1"/>
    </xf>
    <xf numFmtId="0" fontId="13" fillId="0" borderId="0" xfId="1" applyFill="1" applyBorder="1" applyAlignment="1">
      <alignment horizontal="left" vertical="center" wrapText="1"/>
    </xf>
    <xf numFmtId="0" fontId="41" fillId="4" borderId="11" xfId="0" applyFont="1" applyFill="1" applyBorder="1" applyAlignment="1">
      <alignment horizontal="left" vertical="center" wrapText="1"/>
    </xf>
    <xf numFmtId="0" fontId="41" fillId="4" borderId="12" xfId="0" applyFont="1" applyFill="1" applyBorder="1" applyAlignment="1">
      <alignment horizontal="left" vertical="center" wrapText="1"/>
    </xf>
    <xf numFmtId="0" fontId="41" fillId="4" borderId="13" xfId="0" applyFont="1" applyFill="1" applyBorder="1" applyAlignment="1">
      <alignment horizontal="left" vertical="center" wrapText="1"/>
    </xf>
    <xf numFmtId="0" fontId="19" fillId="3" borderId="8" xfId="0" applyFont="1" applyFill="1" applyBorder="1" applyAlignment="1">
      <alignment horizontal="left" vertical="center" wrapText="1"/>
    </xf>
    <xf numFmtId="0" fontId="19" fillId="3" borderId="0" xfId="0" applyFont="1" applyFill="1" applyAlignment="1">
      <alignment horizontal="left" vertical="center" wrapText="1"/>
    </xf>
    <xf numFmtId="0" fontId="41" fillId="4" borderId="11" xfId="1" applyFont="1" applyFill="1" applyBorder="1" applyAlignment="1">
      <alignment horizontal="left" vertical="center"/>
    </xf>
    <xf numFmtId="0" fontId="41" fillId="4" borderId="12" xfId="1" applyFont="1" applyFill="1" applyBorder="1" applyAlignment="1">
      <alignment horizontal="left" vertical="center"/>
    </xf>
    <xf numFmtId="0" fontId="41" fillId="4" borderId="13" xfId="1" applyFont="1" applyFill="1" applyBorder="1" applyAlignment="1">
      <alignment horizontal="left" vertical="center"/>
    </xf>
    <xf numFmtId="0" fontId="45" fillId="4" borderId="11" xfId="3" applyFont="1" applyFill="1" applyBorder="1" applyAlignment="1" applyProtection="1">
      <alignment horizontal="left" vertical="center" wrapText="1"/>
    </xf>
    <xf numFmtId="0" fontId="44" fillId="3" borderId="0" xfId="1" applyFont="1" applyFill="1" applyBorder="1" applyAlignment="1">
      <alignment horizontal="center" vertical="center"/>
    </xf>
    <xf numFmtId="0" fontId="41" fillId="3" borderId="0" xfId="0" applyFont="1" applyFill="1" applyAlignment="1">
      <alignment horizontal="center" vertical="center" wrapText="1"/>
    </xf>
    <xf numFmtId="0" fontId="41" fillId="4" borderId="11" xfId="0" applyFont="1" applyFill="1" applyBorder="1" applyAlignment="1">
      <alignment horizontal="center" vertical="center" wrapText="1"/>
    </xf>
    <xf numFmtId="0" fontId="41" fillId="4" borderId="12" xfId="0" applyFont="1" applyFill="1" applyBorder="1" applyAlignment="1">
      <alignment horizontal="center" vertical="center" wrapText="1"/>
    </xf>
    <xf numFmtId="0" fontId="41" fillId="4" borderId="13" xfId="0" applyFont="1" applyFill="1" applyBorder="1" applyAlignment="1">
      <alignment horizontal="center" vertical="center" wrapText="1"/>
    </xf>
    <xf numFmtId="0" fontId="14" fillId="3" borderId="0" xfId="0" applyFont="1" applyFill="1" applyAlignment="1">
      <alignment horizontal="center" vertical="center" wrapText="1"/>
    </xf>
    <xf numFmtId="0" fontId="21" fillId="3" borderId="0" xfId="1" applyFont="1" applyFill="1" applyBorder="1" applyAlignment="1">
      <alignment horizontal="center" vertical="center"/>
    </xf>
    <xf numFmtId="0" fontId="21" fillId="3" borderId="14" xfId="1" applyFont="1" applyFill="1" applyBorder="1" applyAlignment="1">
      <alignment horizontal="center" vertical="center"/>
    </xf>
    <xf numFmtId="0" fontId="52" fillId="3" borderId="0" xfId="0" applyFont="1" applyFill="1" applyAlignment="1">
      <alignment horizontal="left" vertical="center" wrapText="1"/>
    </xf>
    <xf numFmtId="0" fontId="0" fillId="0" borderId="0" xfId="0" applyAlignment="1">
      <alignment horizontal="left"/>
    </xf>
    <xf numFmtId="0" fontId="46" fillId="3" borderId="0" xfId="1" applyFont="1" applyFill="1" applyBorder="1" applyAlignment="1">
      <alignment horizontal="left" vertical="top"/>
    </xf>
    <xf numFmtId="0" fontId="11" fillId="3" borderId="5" xfId="1" applyFont="1" applyFill="1" applyBorder="1" applyAlignment="1">
      <alignment horizontal="left" vertical="center" wrapText="1"/>
    </xf>
    <xf numFmtId="0" fontId="31" fillId="3" borderId="6" xfId="1" applyFont="1" applyFill="1" applyBorder="1" applyAlignment="1">
      <alignment horizontal="left" vertical="center" wrapText="1"/>
    </xf>
    <xf numFmtId="0" fontId="31" fillId="3" borderId="7" xfId="1" applyFont="1" applyFill="1" applyBorder="1" applyAlignment="1">
      <alignment horizontal="left" vertical="center" wrapText="1"/>
    </xf>
    <xf numFmtId="0" fontId="12" fillId="0" borderId="0" xfId="1" applyFont="1" applyFill="1" applyBorder="1" applyAlignment="1">
      <alignment horizontal="left" vertical="center" wrapText="1"/>
    </xf>
    <xf numFmtId="0" fontId="51" fillId="0" borderId="0" xfId="1" applyFont="1" applyFill="1" applyBorder="1" applyAlignment="1">
      <alignment horizontal="left" vertical="center" wrapText="1"/>
    </xf>
    <xf numFmtId="0" fontId="43" fillId="0" borderId="0" xfId="1" applyFont="1" applyFill="1" applyBorder="1" applyAlignment="1">
      <alignment horizontal="left" vertical="center"/>
    </xf>
    <xf numFmtId="0" fontId="52" fillId="3" borderId="0" xfId="0" applyFont="1" applyFill="1" applyAlignment="1">
      <alignment horizontal="left" vertical="center"/>
    </xf>
    <xf numFmtId="0" fontId="14" fillId="3" borderId="0" xfId="1" applyFont="1" applyFill="1" applyBorder="1" applyAlignment="1">
      <alignment horizontal="left"/>
    </xf>
  </cellXfs>
  <cellStyles count="4">
    <cellStyle name="20 % - Akzent1" xfId="1" builtinId="30"/>
    <cellStyle name="Euro" xfId="2" xr:uid="{00000000-0005-0000-0000-000001000000}"/>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733425</xdr:colOff>
      <xdr:row>3</xdr:row>
      <xdr:rowOff>180975</xdr:rowOff>
    </xdr:to>
    <xdr:pic>
      <xdr:nvPicPr>
        <xdr:cNvPr id="2285" name="Grafik 2">
          <a:extLst>
            <a:ext uri="{FF2B5EF4-FFF2-40B4-BE49-F238E27FC236}">
              <a16:creationId xmlns:a16="http://schemas.microsoft.com/office/drawing/2014/main" id="{00000000-0008-0000-0100-0000ED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190500"/>
          <a:ext cx="14954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85725</xdr:rowOff>
    </xdr:from>
    <xdr:to>
      <xdr:col>5</xdr:col>
      <xdr:colOff>581025</xdr:colOff>
      <xdr:row>6</xdr:row>
      <xdr:rowOff>161925</xdr:rowOff>
    </xdr:to>
    <xdr:pic>
      <xdr:nvPicPr>
        <xdr:cNvPr id="2286" name="Grafik 3">
          <a:extLst>
            <a:ext uri="{FF2B5EF4-FFF2-40B4-BE49-F238E27FC236}">
              <a16:creationId xmlns:a16="http://schemas.microsoft.com/office/drawing/2014/main" id="{00000000-0008-0000-0100-0000EE0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00" y="847725"/>
          <a:ext cx="5810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144</xdr:row>
      <xdr:rowOff>45720</xdr:rowOff>
    </xdr:from>
    <xdr:to>
      <xdr:col>3</xdr:col>
      <xdr:colOff>2876193</xdr:colOff>
      <xdr:row>147</xdr:row>
      <xdr:rowOff>259173</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64820" y="3703320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G44"/>
  <sheetViews>
    <sheetView showGridLines="0" zoomScaleNormal="100" workbookViewId="0">
      <selection activeCell="D12" sqref="D12"/>
    </sheetView>
  </sheetViews>
  <sheetFormatPr baseColWidth="10" defaultRowHeight="14.4" x14ac:dyDescent="0.3"/>
  <sheetData>
    <row r="1" spans="1:7" x14ac:dyDescent="0.3">
      <c r="A1" s="51"/>
      <c r="B1" s="51"/>
      <c r="C1" s="51"/>
      <c r="D1" s="51"/>
      <c r="E1" s="51"/>
      <c r="F1" s="51"/>
      <c r="G1" s="51"/>
    </row>
    <row r="2" spans="1:7" ht="21" x14ac:dyDescent="0.4">
      <c r="A2" s="100" t="s">
        <v>29</v>
      </c>
      <c r="B2" s="100"/>
      <c r="C2" s="100"/>
      <c r="D2" s="100"/>
      <c r="E2" s="100"/>
      <c r="F2" s="100"/>
      <c r="G2" s="100"/>
    </row>
    <row r="3" spans="1:7" ht="21" x14ac:dyDescent="0.4">
      <c r="A3" s="100" t="s">
        <v>58</v>
      </c>
      <c r="B3" s="100"/>
      <c r="C3" s="100"/>
      <c r="D3" s="100"/>
      <c r="E3" s="100"/>
      <c r="F3" s="100"/>
      <c r="G3" s="100"/>
    </row>
    <row r="4" spans="1:7" ht="21" x14ac:dyDescent="0.4">
      <c r="A4" s="101" t="s">
        <v>41</v>
      </c>
      <c r="B4" s="101"/>
      <c r="C4" s="101"/>
      <c r="D4" s="101"/>
      <c r="E4" s="101"/>
      <c r="F4" s="101"/>
      <c r="G4" s="101"/>
    </row>
    <row r="5" spans="1:7" x14ac:dyDescent="0.3">
      <c r="A5" s="51"/>
      <c r="B5" s="51"/>
      <c r="C5" s="51"/>
      <c r="D5" s="51"/>
      <c r="E5" s="51"/>
      <c r="F5" s="51"/>
      <c r="G5" s="51"/>
    </row>
    <row r="6" spans="1:7" x14ac:dyDescent="0.3">
      <c r="A6" s="97"/>
      <c r="B6" s="97"/>
      <c r="C6" s="97"/>
      <c r="D6" s="97"/>
      <c r="E6" s="97"/>
      <c r="F6" s="97"/>
      <c r="G6" s="97"/>
    </row>
    <row r="7" spans="1:7" ht="15.6" x14ac:dyDescent="0.3">
      <c r="A7" s="53" t="s">
        <v>32</v>
      </c>
      <c r="B7" s="51"/>
      <c r="C7" s="51"/>
      <c r="D7" s="51"/>
      <c r="E7" s="51"/>
      <c r="F7" s="51"/>
      <c r="G7" s="51"/>
    </row>
    <row r="8" spans="1:7" ht="15.6" x14ac:dyDescent="0.3">
      <c r="A8" s="53"/>
      <c r="B8" s="51"/>
      <c r="C8" s="51"/>
      <c r="D8" s="51"/>
      <c r="E8" s="51"/>
      <c r="F8" s="51"/>
      <c r="G8" s="51"/>
    </row>
    <row r="9" spans="1:7" s="65" customFormat="1" ht="15.6" x14ac:dyDescent="0.3">
      <c r="A9" s="98" t="s">
        <v>30</v>
      </c>
      <c r="B9" s="98"/>
      <c r="C9" s="98"/>
      <c r="D9" s="98"/>
      <c r="E9" s="98"/>
      <c r="F9" s="98"/>
      <c r="G9" s="98"/>
    </row>
    <row r="10" spans="1:7" s="65" customFormat="1" ht="66.599999999999994" customHeight="1" x14ac:dyDescent="0.3">
      <c r="A10" s="98" t="s">
        <v>53</v>
      </c>
      <c r="B10" s="98"/>
      <c r="C10" s="98"/>
      <c r="D10" s="98"/>
      <c r="E10" s="98"/>
      <c r="F10" s="98"/>
      <c r="G10" s="98"/>
    </row>
    <row r="11" spans="1:7" x14ac:dyDescent="0.3">
      <c r="A11" s="99"/>
      <c r="B11" s="99"/>
      <c r="C11" s="99"/>
      <c r="D11" s="99"/>
      <c r="E11" s="99"/>
      <c r="F11" s="99"/>
      <c r="G11" s="99"/>
    </row>
    <row r="12" spans="1:7" x14ac:dyDescent="0.3">
      <c r="A12" s="51"/>
      <c r="B12" s="51"/>
      <c r="C12" s="51"/>
      <c r="D12" s="51"/>
      <c r="E12" s="51"/>
      <c r="F12" s="51"/>
      <c r="G12" s="51"/>
    </row>
    <row r="13" spans="1:7" x14ac:dyDescent="0.3">
      <c r="A13" s="51"/>
      <c r="B13" s="51"/>
      <c r="C13" s="51"/>
      <c r="D13" s="51"/>
      <c r="E13" s="51"/>
      <c r="F13" s="51"/>
      <c r="G13" s="51"/>
    </row>
    <row r="14" spans="1:7" x14ac:dyDescent="0.3">
      <c r="A14" s="51"/>
      <c r="B14" s="51"/>
      <c r="C14" s="51"/>
      <c r="D14" s="51"/>
      <c r="E14" s="51"/>
      <c r="F14" s="51"/>
      <c r="G14" s="51"/>
    </row>
    <row r="15" spans="1:7" x14ac:dyDescent="0.3">
      <c r="A15" s="51"/>
      <c r="B15" s="51"/>
      <c r="C15" s="51"/>
      <c r="D15" s="51"/>
      <c r="E15" s="51"/>
      <c r="F15" s="51"/>
      <c r="G15" s="51"/>
    </row>
    <row r="16" spans="1:7" x14ac:dyDescent="0.3">
      <c r="A16" s="51"/>
      <c r="B16" s="51"/>
      <c r="C16" s="51"/>
      <c r="D16" s="51"/>
      <c r="E16" s="51"/>
      <c r="F16" s="51"/>
      <c r="G16" s="51"/>
    </row>
    <row r="17" spans="1:7" x14ac:dyDescent="0.3">
      <c r="A17" s="51"/>
      <c r="B17" s="51"/>
      <c r="C17" s="51"/>
      <c r="D17" s="51"/>
      <c r="E17" s="51"/>
      <c r="F17" s="51"/>
      <c r="G17" s="51"/>
    </row>
    <row r="18" spans="1:7" x14ac:dyDescent="0.3">
      <c r="A18" s="51"/>
      <c r="B18" s="51"/>
      <c r="C18" s="51"/>
      <c r="D18" s="51"/>
      <c r="E18" s="51"/>
      <c r="F18" s="51"/>
      <c r="G18" s="51"/>
    </row>
    <row r="19" spans="1:7" x14ac:dyDescent="0.3">
      <c r="A19" s="51"/>
      <c r="B19" s="51"/>
      <c r="C19" s="51"/>
      <c r="D19" s="51"/>
      <c r="E19" s="51"/>
      <c r="F19" s="51"/>
      <c r="G19" s="51"/>
    </row>
    <row r="20" spans="1:7" x14ac:dyDescent="0.3">
      <c r="A20" s="51"/>
      <c r="B20" s="51"/>
      <c r="C20" s="51"/>
      <c r="D20" s="51"/>
      <c r="E20" s="51"/>
      <c r="F20" s="51"/>
      <c r="G20" s="51"/>
    </row>
    <row r="21" spans="1:7" x14ac:dyDescent="0.3">
      <c r="A21" s="51"/>
      <c r="B21" s="51"/>
      <c r="C21" s="51"/>
      <c r="D21" s="51"/>
      <c r="E21" s="51"/>
      <c r="F21" s="51"/>
      <c r="G21" s="51"/>
    </row>
    <row r="22" spans="1:7" x14ac:dyDescent="0.3">
      <c r="A22" s="51"/>
      <c r="B22" s="51"/>
      <c r="C22" s="51"/>
      <c r="D22" s="51"/>
      <c r="E22" s="51"/>
      <c r="F22" s="51"/>
      <c r="G22" s="51"/>
    </row>
    <row r="23" spans="1:7" x14ac:dyDescent="0.3">
      <c r="A23" s="51"/>
      <c r="B23" s="51"/>
      <c r="C23" s="51"/>
      <c r="D23" s="51"/>
      <c r="E23" s="51"/>
      <c r="F23" s="51"/>
      <c r="G23" s="51"/>
    </row>
    <row r="24" spans="1:7" x14ac:dyDescent="0.3">
      <c r="A24" s="51"/>
      <c r="B24" s="51"/>
      <c r="C24" s="51"/>
      <c r="D24" s="51"/>
      <c r="E24" s="51"/>
      <c r="F24" s="51"/>
      <c r="G24" s="51"/>
    </row>
    <row r="25" spans="1:7" x14ac:dyDescent="0.3">
      <c r="A25" s="51"/>
      <c r="B25" s="51"/>
      <c r="C25" s="51"/>
      <c r="D25" s="51"/>
      <c r="E25" s="51"/>
      <c r="F25" s="51"/>
      <c r="G25" s="51"/>
    </row>
    <row r="26" spans="1:7" x14ac:dyDescent="0.3">
      <c r="A26" s="51"/>
      <c r="B26" s="51"/>
      <c r="C26" s="51"/>
      <c r="D26" s="51"/>
      <c r="E26" s="51"/>
      <c r="F26" s="51"/>
      <c r="G26" s="51"/>
    </row>
    <row r="27" spans="1:7" x14ac:dyDescent="0.3">
      <c r="A27" s="51"/>
      <c r="B27" s="51"/>
      <c r="C27" s="51"/>
      <c r="D27" s="51"/>
      <c r="E27" s="51"/>
      <c r="F27" s="51"/>
      <c r="G27" s="51"/>
    </row>
    <row r="28" spans="1:7" x14ac:dyDescent="0.3">
      <c r="A28" s="51"/>
      <c r="B28" s="51"/>
      <c r="C28" s="51"/>
      <c r="D28" s="51"/>
      <c r="E28" s="51"/>
      <c r="F28" s="51"/>
      <c r="G28" s="51"/>
    </row>
    <row r="29" spans="1:7" x14ac:dyDescent="0.3">
      <c r="A29" s="51"/>
      <c r="B29" s="51"/>
      <c r="C29" s="51"/>
      <c r="D29" s="51"/>
      <c r="E29" s="51"/>
      <c r="F29" s="51"/>
      <c r="G29" s="51"/>
    </row>
    <row r="30" spans="1:7" x14ac:dyDescent="0.3">
      <c r="A30" s="51"/>
      <c r="B30" s="51"/>
      <c r="C30" s="51"/>
      <c r="D30" s="51"/>
      <c r="E30" s="51"/>
      <c r="F30" s="51"/>
      <c r="G30" s="51"/>
    </row>
    <row r="31" spans="1:7" x14ac:dyDescent="0.3">
      <c r="A31" s="51"/>
      <c r="B31" s="51"/>
      <c r="C31" s="51"/>
      <c r="D31" s="51"/>
      <c r="E31" s="51"/>
      <c r="F31" s="51"/>
      <c r="G31" s="51"/>
    </row>
    <row r="32" spans="1:7" x14ac:dyDescent="0.3">
      <c r="A32" s="51"/>
      <c r="B32" s="51"/>
      <c r="C32" s="51"/>
      <c r="D32" s="51"/>
      <c r="E32" s="51"/>
      <c r="F32" s="51"/>
      <c r="G32" s="51"/>
    </row>
    <row r="33" spans="1:7" x14ac:dyDescent="0.3">
      <c r="A33" s="51"/>
      <c r="B33" s="51"/>
      <c r="C33" s="51"/>
      <c r="D33" s="51"/>
      <c r="E33" s="51"/>
      <c r="F33" s="51"/>
      <c r="G33" s="51"/>
    </row>
    <row r="34" spans="1:7" x14ac:dyDescent="0.3">
      <c r="A34" s="51"/>
      <c r="B34" s="51"/>
      <c r="C34" s="51"/>
      <c r="D34" s="51"/>
      <c r="E34" s="51"/>
      <c r="F34" s="51"/>
      <c r="G34" s="51"/>
    </row>
    <row r="35" spans="1:7" x14ac:dyDescent="0.3">
      <c r="A35" s="51"/>
      <c r="B35" s="51"/>
      <c r="C35" s="51"/>
      <c r="D35" s="51"/>
      <c r="E35" s="51"/>
      <c r="F35" s="51"/>
      <c r="G35" s="51"/>
    </row>
    <row r="36" spans="1:7" x14ac:dyDescent="0.3">
      <c r="A36" s="51"/>
      <c r="B36" s="51"/>
      <c r="C36" s="51"/>
      <c r="D36" s="51"/>
      <c r="E36" s="51"/>
      <c r="F36" s="51"/>
      <c r="G36" s="51"/>
    </row>
    <row r="37" spans="1:7" x14ac:dyDescent="0.3">
      <c r="A37" s="51"/>
      <c r="B37" s="51"/>
      <c r="C37" s="51"/>
      <c r="D37" s="51"/>
      <c r="E37" s="51"/>
      <c r="F37" s="51"/>
      <c r="G37" s="51"/>
    </row>
    <row r="38" spans="1:7" x14ac:dyDescent="0.3">
      <c r="A38" s="51"/>
      <c r="B38" s="51"/>
      <c r="C38" s="51"/>
      <c r="D38" s="51"/>
      <c r="E38" s="51"/>
      <c r="F38" s="51"/>
      <c r="G38" s="51"/>
    </row>
    <row r="39" spans="1:7" x14ac:dyDescent="0.3">
      <c r="A39" s="51"/>
      <c r="B39" s="51"/>
      <c r="C39" s="51"/>
      <c r="D39" s="51"/>
      <c r="E39" s="51"/>
      <c r="F39" s="51"/>
      <c r="G39" s="51"/>
    </row>
    <row r="40" spans="1:7" x14ac:dyDescent="0.3">
      <c r="A40" s="51"/>
      <c r="B40" s="51"/>
      <c r="C40" s="51"/>
      <c r="D40" s="51"/>
      <c r="E40" s="51"/>
      <c r="F40" s="51"/>
      <c r="G40" s="51"/>
    </row>
    <row r="41" spans="1:7" x14ac:dyDescent="0.3">
      <c r="A41" s="51"/>
      <c r="B41" s="51"/>
      <c r="C41" s="51"/>
      <c r="D41" s="51"/>
      <c r="E41" s="51"/>
      <c r="F41" s="51"/>
      <c r="G41" s="51"/>
    </row>
    <row r="42" spans="1:7" x14ac:dyDescent="0.3">
      <c r="A42" s="51"/>
      <c r="B42" s="51"/>
      <c r="C42" s="51"/>
      <c r="D42" s="51"/>
      <c r="E42" s="51"/>
      <c r="F42" s="51"/>
      <c r="G42" s="51"/>
    </row>
    <row r="43" spans="1:7" x14ac:dyDescent="0.3">
      <c r="A43" s="51"/>
      <c r="B43" s="51"/>
      <c r="C43" s="51"/>
      <c r="D43" s="51"/>
      <c r="E43" s="51"/>
      <c r="F43" s="51"/>
      <c r="G43" s="51"/>
    </row>
    <row r="44" spans="1:7" x14ac:dyDescent="0.3">
      <c r="A44" s="51"/>
      <c r="B44" s="51"/>
      <c r="C44" s="51"/>
      <c r="D44" s="51"/>
      <c r="E44" s="51"/>
      <c r="F44" s="51"/>
      <c r="G44" s="51"/>
    </row>
  </sheetData>
  <sheetProtection algorithmName="SHA-512" hashValue="2s9ANWeBqbr++YvP8VSLn6UdMvGQ+wYRu+kPtiCtDzTnxzAYPKI5b9KRPABkv0yq75htbv+/OT0WQ6G92OYGLA==" saltValue="ui4w1bd7iwksGhuYHJW7tw==" spinCount="100000" sheet="1" objects="1" scenarios="1"/>
  <customSheetViews>
    <customSheetView guid="{5B68C9F1-662A-4971-9C85-4EC3618CF521}">
      <selection activeCell="C26" sqref="C26"/>
      <pageMargins left="0.7" right="0.7" top="0.78740157499999996" bottom="0.78740157499999996" header="0.3" footer="0.3"/>
      <pageSetup paperSize="9" orientation="portrait" horizontalDpi="1200" verticalDpi="1200" r:id="rId1"/>
    </customSheetView>
    <customSheetView guid="{4FF83812-2203-4C19-AD8F-CD17B11A66B9}">
      <selection activeCell="C40" sqref="C40"/>
      <pageMargins left="0.7" right="0.7" top="0.78740157499999996" bottom="0.78740157499999996" header="0.3" footer="0.3"/>
      <pageSetup paperSize="9" orientation="portrait" horizontalDpi="1200" verticalDpi="1200" r:id="rId2"/>
    </customSheetView>
  </customSheetViews>
  <mergeCells count="7">
    <mergeCell ref="A6:G6"/>
    <mergeCell ref="A9:G9"/>
    <mergeCell ref="A10:G10"/>
    <mergeCell ref="A11:G11"/>
    <mergeCell ref="A2:G2"/>
    <mergeCell ref="A3:G3"/>
    <mergeCell ref="A4:G4"/>
  </mergeCells>
  <pageMargins left="0.70866141732283472" right="0.70866141732283472" top="0.78740157480314965" bottom="0.78740157480314965" header="0.31496062992125984" footer="0.31496062992125984"/>
  <pageSetup paperSize="9" fitToWidth="0" orientation="portrait" horizontalDpi="1200"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2"/>
  <sheetViews>
    <sheetView topLeftCell="A7" zoomScaleNormal="100" workbookViewId="0">
      <selection activeCell="K19" sqref="K19"/>
    </sheetView>
  </sheetViews>
  <sheetFormatPr baseColWidth="10" defaultColWidth="11.44140625" defaultRowHeight="14.4" x14ac:dyDescent="0.3"/>
  <cols>
    <col min="1" max="16384" width="11.44140625" style="51"/>
  </cols>
  <sheetData>
    <row r="1" spans="1:7" x14ac:dyDescent="0.3">
      <c r="A1" s="50"/>
      <c r="B1" s="50"/>
      <c r="C1" s="50"/>
      <c r="D1" s="50"/>
      <c r="E1" s="50"/>
      <c r="F1" s="50"/>
      <c r="G1" s="50"/>
    </row>
    <row r="2" spans="1:7" x14ac:dyDescent="0.3">
      <c r="A2" s="50"/>
      <c r="B2" s="50"/>
      <c r="C2" s="50"/>
      <c r="D2" s="50"/>
    </row>
    <row r="3" spans="1:7" x14ac:dyDescent="0.3">
      <c r="A3" s="50"/>
      <c r="B3" s="50"/>
      <c r="C3" s="50"/>
      <c r="D3" s="50"/>
    </row>
    <row r="8" spans="1:7" x14ac:dyDescent="0.3">
      <c r="A8" s="52"/>
      <c r="B8" s="52"/>
      <c r="C8" s="52"/>
      <c r="D8" s="52"/>
      <c r="E8" s="52"/>
      <c r="F8" s="52"/>
      <c r="G8" s="52"/>
    </row>
    <row r="10" spans="1:7" s="83" customFormat="1" ht="10.35" customHeight="1" x14ac:dyDescent="0.2">
      <c r="A10" s="103" t="s">
        <v>40</v>
      </c>
      <c r="B10" s="103"/>
      <c r="C10" s="103"/>
      <c r="D10" s="103"/>
      <c r="E10" s="103"/>
      <c r="F10" s="103"/>
      <c r="G10" s="103"/>
    </row>
    <row r="11" spans="1:7" s="83" customFormat="1" ht="10.35" customHeight="1" x14ac:dyDescent="0.2">
      <c r="A11" s="103" t="s">
        <v>39</v>
      </c>
      <c r="B11" s="103"/>
      <c r="C11" s="103"/>
      <c r="D11" s="103"/>
      <c r="E11" s="103"/>
      <c r="F11" s="103"/>
      <c r="G11" s="103"/>
    </row>
    <row r="15" spans="1:7" ht="21" x14ac:dyDescent="0.4">
      <c r="A15" s="100" t="s">
        <v>29</v>
      </c>
      <c r="B15" s="100"/>
      <c r="C15" s="100"/>
      <c r="D15" s="100"/>
      <c r="E15" s="100"/>
      <c r="F15" s="100"/>
      <c r="G15" s="100"/>
    </row>
    <row r="16" spans="1:7" ht="21" x14ac:dyDescent="0.4">
      <c r="A16" s="100" t="s">
        <v>58</v>
      </c>
      <c r="B16" s="100"/>
      <c r="C16" s="100"/>
      <c r="D16" s="100"/>
      <c r="E16" s="100"/>
      <c r="F16" s="100"/>
      <c r="G16" s="100"/>
    </row>
    <row r="17" spans="1:7" ht="21" x14ac:dyDescent="0.4">
      <c r="A17" s="101" t="s">
        <v>41</v>
      </c>
      <c r="B17" s="101"/>
      <c r="C17" s="101"/>
      <c r="D17" s="101"/>
      <c r="E17" s="101"/>
      <c r="F17" s="101"/>
      <c r="G17" s="101"/>
    </row>
    <row r="19" spans="1:7" s="64" customFormat="1" ht="81" customHeight="1" x14ac:dyDescent="0.3">
      <c r="A19" s="102" t="s">
        <v>59</v>
      </c>
      <c r="B19" s="102"/>
      <c r="C19" s="102"/>
      <c r="D19" s="102"/>
      <c r="E19" s="102"/>
      <c r="F19" s="102"/>
      <c r="G19" s="102"/>
    </row>
    <row r="20" spans="1:7" s="64" customFormat="1" ht="21" customHeight="1" x14ac:dyDescent="0.3"/>
    <row r="21" spans="1:7" s="64" customFormat="1" ht="65.400000000000006" customHeight="1" x14ac:dyDescent="0.3">
      <c r="A21" s="104" t="s">
        <v>56</v>
      </c>
      <c r="B21" s="104"/>
      <c r="C21" s="104"/>
      <c r="D21" s="104"/>
      <c r="E21" s="104"/>
      <c r="F21" s="104"/>
      <c r="G21" s="104"/>
    </row>
    <row r="22" spans="1:7" s="64" customFormat="1" ht="66.599999999999994" customHeight="1" x14ac:dyDescent="0.3">
      <c r="A22" s="104"/>
      <c r="B22" s="104"/>
      <c r="C22" s="104"/>
      <c r="D22" s="104"/>
      <c r="E22" s="104"/>
      <c r="F22" s="104"/>
      <c r="G22" s="104"/>
    </row>
    <row r="23" spans="1:7" ht="14.4" customHeight="1" x14ac:dyDescent="0.3">
      <c r="A23" s="59"/>
      <c r="B23" s="59"/>
      <c r="C23" s="59"/>
      <c r="D23" s="59"/>
      <c r="E23" s="59"/>
      <c r="F23" s="59"/>
      <c r="G23" s="59"/>
    </row>
    <row r="24" spans="1:7" s="84" customFormat="1" ht="20.399999999999999" customHeight="1" x14ac:dyDescent="0.3">
      <c r="A24" s="105" t="s">
        <v>33</v>
      </c>
      <c r="B24" s="106"/>
      <c r="C24" s="106"/>
      <c r="D24" s="106"/>
      <c r="E24" s="106"/>
      <c r="F24" s="106"/>
      <c r="G24" s="107"/>
    </row>
    <row r="25" spans="1:7" x14ac:dyDescent="0.3">
      <c r="A25" s="97"/>
      <c r="B25" s="97"/>
      <c r="C25" s="97"/>
      <c r="D25" s="97"/>
      <c r="E25" s="97"/>
      <c r="F25" s="97"/>
      <c r="G25" s="97"/>
    </row>
    <row r="27" spans="1:7" x14ac:dyDescent="0.3">
      <c r="A27" s="97"/>
      <c r="B27" s="97"/>
      <c r="C27" s="97"/>
      <c r="D27" s="97"/>
      <c r="E27" s="97"/>
      <c r="F27" s="97"/>
      <c r="G27" s="97"/>
    </row>
    <row r="28" spans="1:7" x14ac:dyDescent="0.3">
      <c r="A28" s="97"/>
      <c r="B28" s="97"/>
      <c r="C28" s="97"/>
      <c r="D28" s="97"/>
      <c r="E28" s="97"/>
      <c r="F28" s="97"/>
      <c r="G28" s="97"/>
    </row>
    <row r="29" spans="1:7" x14ac:dyDescent="0.3">
      <c r="A29" s="60"/>
    </row>
    <row r="30" spans="1:7" s="85" customFormat="1" x14ac:dyDescent="0.3">
      <c r="A30" s="108"/>
      <c r="B30" s="108"/>
      <c r="C30" s="108"/>
      <c r="D30" s="108"/>
      <c r="E30" s="108"/>
      <c r="F30" s="108"/>
      <c r="G30" s="108"/>
    </row>
    <row r="31" spans="1:7" x14ac:dyDescent="0.3">
      <c r="A31" s="60"/>
    </row>
    <row r="32" spans="1:7" x14ac:dyDescent="0.3">
      <c r="A32" s="99"/>
      <c r="B32" s="99"/>
      <c r="C32" s="99"/>
      <c r="D32" s="99"/>
      <c r="E32" s="99"/>
      <c r="F32" s="99"/>
      <c r="G32" s="99"/>
    </row>
  </sheetData>
  <sheetProtection algorithmName="SHA-512" hashValue="kMPUYOktMaEs/ye+tdBzvS/8pikyPAO5MDbkjqde3DpEE36oAMmR/fFfT3Roe/9+qrpwYep/BDpnjNJr+DusFQ==" saltValue="v1XiETiXo1tQU2KL4xvjzA==" spinCount="100000" sheet="1" objects="1" scenarios="1"/>
  <customSheetViews>
    <customSheetView guid="{5B68C9F1-662A-4971-9C85-4EC3618CF521}" topLeftCell="A10">
      <selection activeCell="A16" sqref="A16:G16"/>
      <pageMargins left="0.9055118110236221" right="0.70866141732283472" top="1.1811023622047245" bottom="0.78740157480314965" header="0.39370078740157483" footer="0.31496062992125984"/>
      <pageSetup paperSize="9" orientation="portrait" horizontalDpi="4294967294" verticalDpi="1200" r:id="rId1"/>
    </customSheetView>
    <customSheetView guid="{4FF83812-2203-4C19-AD8F-CD17B11A66B9}" topLeftCell="A16">
      <selection activeCell="A21" sqref="A21:G21"/>
      <pageMargins left="0.9055118110236221" right="0.70866141732283472" top="1.1811023622047245" bottom="0.78740157480314965" header="0.39370078740157483" footer="0.31496062992125984"/>
      <pageSetup paperSize="9" orientation="portrait" horizontalDpi="4294967294" verticalDpi="1200" r:id="rId2"/>
    </customSheetView>
  </customSheetViews>
  <mergeCells count="14">
    <mergeCell ref="A32:G32"/>
    <mergeCell ref="A22:G22"/>
    <mergeCell ref="A21:G21"/>
    <mergeCell ref="A24:G24"/>
    <mergeCell ref="A25:G25"/>
    <mergeCell ref="A27:G27"/>
    <mergeCell ref="A28:G28"/>
    <mergeCell ref="A30:G30"/>
    <mergeCell ref="A19:G19"/>
    <mergeCell ref="A10:G10"/>
    <mergeCell ref="A11:G11"/>
    <mergeCell ref="A15:G15"/>
    <mergeCell ref="A16:G16"/>
    <mergeCell ref="A17:G17"/>
  </mergeCells>
  <pageMargins left="0.78740157480314965" right="0.78740157480314965" top="0.78740157480314965" bottom="0.78740157480314965" header="0.39370078740157483" footer="0.59055118110236227"/>
  <pageSetup paperSize="9" orientation="portrait"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0"/>
  <sheetViews>
    <sheetView tabSelected="1" zoomScale="85" zoomScaleNormal="85" zoomScaleSheetLayoutView="100" zoomScalePageLayoutView="85" workbookViewId="0">
      <selection activeCell="F15" sqref="F15"/>
    </sheetView>
  </sheetViews>
  <sheetFormatPr baseColWidth="10" defaultColWidth="11.44140625" defaultRowHeight="14.4" x14ac:dyDescent="0.3"/>
  <cols>
    <col min="1" max="1" width="2.109375" style="6" customWidth="1"/>
    <col min="2" max="2" width="2.109375" style="39" customWidth="1"/>
    <col min="3" max="3" width="3.109375" style="39" customWidth="1"/>
    <col min="4" max="4" width="61.5546875" style="40" customWidth="1"/>
    <col min="5" max="5" width="2.88671875" style="40" customWidth="1"/>
    <col min="6" max="6" width="11.88671875" style="39" customWidth="1"/>
    <col min="7" max="7" width="19.5546875" style="41" customWidth="1"/>
    <col min="8" max="34" width="11.44140625" style="6"/>
    <col min="35" max="35" width="4" style="6" customWidth="1"/>
    <col min="36" max="36" width="3.109375" style="6" customWidth="1"/>
    <col min="37" max="37" width="3.5546875" style="6" customWidth="1"/>
    <col min="38" max="38" width="26.88671875" style="6" customWidth="1"/>
    <col min="39" max="16384" width="11.44140625" style="6"/>
  </cols>
  <sheetData>
    <row r="1" spans="1:7" s="2" customFormat="1" ht="20.100000000000001" customHeight="1" x14ac:dyDescent="0.3">
      <c r="A1" s="1"/>
      <c r="B1" s="55"/>
      <c r="C1" s="125" t="s">
        <v>60</v>
      </c>
      <c r="D1" s="125"/>
      <c r="E1" s="125"/>
      <c r="F1" s="125"/>
      <c r="G1" s="82"/>
    </row>
    <row r="2" spans="1:7" ht="18" customHeight="1" x14ac:dyDescent="0.3">
      <c r="A2" s="3"/>
      <c r="B2" s="4"/>
      <c r="C2" s="4"/>
      <c r="D2" s="5"/>
      <c r="E2" s="5"/>
      <c r="F2" s="57" t="s">
        <v>0</v>
      </c>
      <c r="G2" s="77"/>
    </row>
    <row r="3" spans="1:7" ht="5.4" customHeight="1" x14ac:dyDescent="0.3">
      <c r="A3" s="3"/>
      <c r="B3" s="4"/>
      <c r="C3" s="54"/>
      <c r="D3" s="5"/>
      <c r="E3" s="5"/>
      <c r="F3" s="7"/>
      <c r="G3" s="7"/>
    </row>
    <row r="4" spans="1:7" ht="109.5" customHeight="1" x14ac:dyDescent="0.3">
      <c r="A4" s="3"/>
      <c r="B4" s="3"/>
      <c r="C4" s="126" t="s">
        <v>61</v>
      </c>
      <c r="D4" s="126"/>
      <c r="E4" s="126"/>
      <c r="F4" s="126"/>
      <c r="G4" s="7"/>
    </row>
    <row r="5" spans="1:7" ht="23.1" customHeight="1" x14ac:dyDescent="0.3">
      <c r="A5" s="3"/>
      <c r="B5" s="3"/>
      <c r="C5" s="3"/>
      <c r="D5" s="127"/>
      <c r="E5" s="128"/>
      <c r="F5" s="129"/>
      <c r="G5" s="7"/>
    </row>
    <row r="6" spans="1:7" x14ac:dyDescent="0.3">
      <c r="A6" s="3"/>
      <c r="B6" s="3"/>
      <c r="C6" s="3"/>
      <c r="D6" s="130" t="s">
        <v>1</v>
      </c>
      <c r="E6" s="130"/>
      <c r="F6" s="130"/>
      <c r="G6" s="7"/>
    </row>
    <row r="7" spans="1:7" ht="13.35" customHeight="1" x14ac:dyDescent="0.3">
      <c r="A7" s="3"/>
      <c r="B7" s="3"/>
      <c r="C7" s="3"/>
      <c r="D7" s="130"/>
      <c r="E7" s="130"/>
      <c r="F7" s="130"/>
      <c r="G7" s="7"/>
    </row>
    <row r="8" spans="1:7" ht="23.1" customHeight="1" x14ac:dyDescent="0.3">
      <c r="A8" s="3"/>
      <c r="B8" s="3"/>
      <c r="C8" s="3"/>
      <c r="D8" s="127"/>
      <c r="E8" s="128"/>
      <c r="F8" s="129"/>
      <c r="G8" s="7"/>
    </row>
    <row r="9" spans="1:7" x14ac:dyDescent="0.3">
      <c r="A9" s="3"/>
      <c r="B9" s="3"/>
      <c r="C9" s="3"/>
      <c r="D9" s="130" t="s">
        <v>2</v>
      </c>
      <c r="E9" s="130"/>
      <c r="F9" s="130"/>
      <c r="G9" s="7"/>
    </row>
    <row r="10" spans="1:7" x14ac:dyDescent="0.3">
      <c r="A10" s="3"/>
      <c r="B10" s="3"/>
      <c r="C10" s="3"/>
      <c r="D10" s="46"/>
      <c r="E10" s="46"/>
      <c r="F10" s="46"/>
      <c r="G10" s="7"/>
    </row>
    <row r="11" spans="1:7" s="2" customFormat="1" ht="18" customHeight="1" x14ac:dyDescent="0.3">
      <c r="A11" s="1"/>
      <c r="B11" s="55"/>
      <c r="C11" s="142" t="s">
        <v>57</v>
      </c>
      <c r="D11" s="142"/>
      <c r="E11" s="142"/>
      <c r="F11" s="142"/>
      <c r="G11" s="142"/>
    </row>
    <row r="12" spans="1:7" x14ac:dyDescent="0.3">
      <c r="A12" s="3"/>
      <c r="B12" s="4"/>
      <c r="C12" s="4"/>
      <c r="D12" s="5"/>
      <c r="E12" s="5"/>
      <c r="F12" s="4"/>
      <c r="G12" s="7"/>
    </row>
    <row r="13" spans="1:7" s="10" customFormat="1" ht="20.100000000000001" customHeight="1" x14ac:dyDescent="0.3">
      <c r="A13" s="79" t="s">
        <v>3</v>
      </c>
      <c r="B13" s="18"/>
      <c r="C13" s="78" t="s">
        <v>4</v>
      </c>
      <c r="D13" s="8"/>
      <c r="E13" s="9"/>
      <c r="F13" s="9"/>
      <c r="G13" s="7"/>
    </row>
    <row r="14" spans="1:7" s="13" customFormat="1" ht="25.35" customHeight="1" x14ac:dyDescent="0.3">
      <c r="A14" s="11"/>
      <c r="B14" s="12"/>
      <c r="D14" s="143" t="s">
        <v>62</v>
      </c>
      <c r="E14" s="143"/>
      <c r="F14" s="12"/>
      <c r="G14" s="14"/>
    </row>
    <row r="15" spans="1:7" s="2" customFormat="1" ht="21.6" customHeight="1" x14ac:dyDescent="0.3">
      <c r="A15" s="1"/>
      <c r="B15" s="15"/>
      <c r="C15" s="15"/>
      <c r="D15" s="16"/>
      <c r="E15" s="16"/>
      <c r="F15" s="15"/>
      <c r="G15" s="76"/>
    </row>
    <row r="16" spans="1:7" ht="18" customHeight="1" x14ac:dyDescent="0.3">
      <c r="A16" s="3"/>
      <c r="B16" s="4"/>
      <c r="C16" s="4"/>
      <c r="D16" s="5"/>
      <c r="E16" s="5"/>
      <c r="F16" s="4"/>
      <c r="G16" s="7"/>
    </row>
    <row r="17" spans="1:8" s="10" customFormat="1" ht="20.100000000000001" customHeight="1" x14ac:dyDescent="0.3">
      <c r="A17" s="79" t="s">
        <v>5</v>
      </c>
      <c r="B17" s="18"/>
      <c r="C17" s="78" t="s">
        <v>6</v>
      </c>
      <c r="D17" s="8"/>
      <c r="E17" s="9"/>
      <c r="F17" s="9"/>
      <c r="G17" s="7"/>
    </row>
    <row r="18" spans="1:8" s="10" customFormat="1" ht="14.1" customHeight="1" x14ac:dyDescent="0.3">
      <c r="A18" s="18"/>
      <c r="B18" s="18"/>
      <c r="C18" s="17"/>
      <c r="D18" s="8"/>
      <c r="E18" s="17"/>
      <c r="F18" s="17"/>
      <c r="G18" s="7"/>
    </row>
    <row r="19" spans="1:8" s="66" customFormat="1" ht="28.5" customHeight="1" x14ac:dyDescent="0.3">
      <c r="A19" s="80" t="s">
        <v>5</v>
      </c>
      <c r="B19" s="80" t="s">
        <v>7</v>
      </c>
      <c r="C19" s="80" t="s">
        <v>8</v>
      </c>
      <c r="D19" s="110" t="s">
        <v>63</v>
      </c>
      <c r="E19" s="110"/>
      <c r="F19" s="110"/>
      <c r="G19" s="5"/>
    </row>
    <row r="20" spans="1:8" s="66" customFormat="1" ht="29.4" customHeight="1" x14ac:dyDescent="0.3">
      <c r="A20" s="67"/>
      <c r="B20" s="5"/>
      <c r="C20" s="5"/>
      <c r="D20" s="111" t="s">
        <v>64</v>
      </c>
      <c r="E20" s="112"/>
      <c r="F20" s="112"/>
      <c r="G20" s="5"/>
    </row>
    <row r="21" spans="1:8" s="66" customFormat="1" ht="33" customHeight="1" x14ac:dyDescent="0.3">
      <c r="A21" s="67"/>
      <c r="B21" s="5"/>
      <c r="C21" s="5"/>
      <c r="D21" s="111" t="s">
        <v>42</v>
      </c>
      <c r="E21" s="112"/>
      <c r="F21" s="112"/>
      <c r="G21" s="5"/>
    </row>
    <row r="22" spans="1:8" s="70" customFormat="1" ht="21.6" customHeight="1" x14ac:dyDescent="0.3">
      <c r="A22" s="68"/>
      <c r="B22" s="19"/>
      <c r="C22" s="19"/>
      <c r="D22" s="131" t="str">
        <f>IF(G34*88.84&gt;G22,"Bitte Erlöse bzw. Fälle prüfen!",IF(G34*88.84&lt;G22,"Bitte Erlöse bzw. Fälle prüfen!",""))</f>
        <v/>
      </c>
      <c r="E22" s="131"/>
      <c r="F22" s="131"/>
      <c r="G22" s="86"/>
    </row>
    <row r="23" spans="1:8" s="66" customFormat="1" ht="20.100000000000001" customHeight="1" x14ac:dyDescent="0.3">
      <c r="A23" s="67"/>
      <c r="B23" s="5"/>
      <c r="C23" s="5"/>
      <c r="D23" s="5"/>
      <c r="E23" s="5"/>
      <c r="F23" s="5"/>
      <c r="G23" s="5"/>
    </row>
    <row r="24" spans="1:8" s="66" customFormat="1" ht="30" customHeight="1" x14ac:dyDescent="0.3">
      <c r="A24" s="80" t="s">
        <v>5</v>
      </c>
      <c r="B24" s="80" t="s">
        <v>7</v>
      </c>
      <c r="C24" s="80" t="s">
        <v>9</v>
      </c>
      <c r="D24" s="110" t="s">
        <v>36</v>
      </c>
      <c r="E24" s="110"/>
      <c r="F24" s="110"/>
      <c r="G24" s="5"/>
    </row>
    <row r="25" spans="1:8" s="66" customFormat="1" ht="30" customHeight="1" x14ac:dyDescent="0.3">
      <c r="A25" s="67"/>
      <c r="B25" s="5"/>
      <c r="C25" s="5"/>
      <c r="D25" s="112" t="s">
        <v>37</v>
      </c>
      <c r="E25" s="112"/>
      <c r="F25" s="112"/>
      <c r="G25" s="5"/>
    </row>
    <row r="26" spans="1:8" s="70" customFormat="1" ht="19.5" customHeight="1" x14ac:dyDescent="0.3">
      <c r="A26" s="68"/>
      <c r="B26" s="19"/>
      <c r="C26" s="19"/>
      <c r="D26" s="19"/>
      <c r="E26" s="19"/>
      <c r="F26" s="69"/>
      <c r="G26" s="74"/>
    </row>
    <row r="27" spans="1:8" s="66" customFormat="1" ht="19.5" customHeight="1" x14ac:dyDescent="0.3">
      <c r="A27" s="67"/>
      <c r="B27" s="5"/>
      <c r="C27" s="5"/>
      <c r="D27" s="5"/>
      <c r="E27" s="5"/>
      <c r="F27" s="5"/>
      <c r="G27" s="71"/>
    </row>
    <row r="28" spans="1:8" s="66" customFormat="1" ht="48.6" customHeight="1" x14ac:dyDescent="0.3">
      <c r="A28" s="80" t="s">
        <v>5</v>
      </c>
      <c r="B28" s="80" t="s">
        <v>7</v>
      </c>
      <c r="C28" s="80" t="s">
        <v>10</v>
      </c>
      <c r="D28" s="110" t="s">
        <v>65</v>
      </c>
      <c r="E28" s="110"/>
      <c r="F28" s="110"/>
      <c r="G28" s="5"/>
    </row>
    <row r="29" spans="1:8" s="70" customFormat="1" ht="21.6" customHeight="1" x14ac:dyDescent="0.3">
      <c r="A29" s="68"/>
      <c r="B29" s="19"/>
      <c r="C29" s="19"/>
      <c r="D29" s="19"/>
      <c r="E29" s="19"/>
      <c r="G29" s="24">
        <f>SUM(G22:G26)</f>
        <v>0</v>
      </c>
      <c r="H29" s="72"/>
    </row>
    <row r="30" spans="1:8" s="66" customFormat="1" ht="10.35" customHeight="1" x14ac:dyDescent="0.3">
      <c r="A30" s="67"/>
      <c r="B30" s="5"/>
      <c r="C30" s="5"/>
      <c r="D30" s="5"/>
      <c r="E30" s="5"/>
      <c r="F30" s="5"/>
      <c r="G30" s="71"/>
    </row>
    <row r="31" spans="1:8" s="66" customFormat="1" ht="15" customHeight="1" x14ac:dyDescent="0.3">
      <c r="A31" s="67"/>
      <c r="B31" s="5"/>
      <c r="C31" s="5"/>
      <c r="D31" s="5"/>
      <c r="E31" s="5"/>
      <c r="F31" s="5"/>
      <c r="G31" s="71"/>
    </row>
    <row r="32" spans="1:8" s="66" customFormat="1" ht="45.75" customHeight="1" x14ac:dyDescent="0.3">
      <c r="A32" s="80" t="s">
        <v>5</v>
      </c>
      <c r="B32" s="80" t="s">
        <v>11</v>
      </c>
      <c r="C32" s="80" t="s">
        <v>8</v>
      </c>
      <c r="D32" s="110" t="s">
        <v>66</v>
      </c>
      <c r="E32" s="110"/>
      <c r="F32" s="110"/>
      <c r="G32" s="5"/>
    </row>
    <row r="33" spans="1:8" s="66" customFormat="1" ht="61.5" customHeight="1" x14ac:dyDescent="0.3">
      <c r="A33" s="67"/>
      <c r="B33" s="5"/>
      <c r="C33" s="5"/>
      <c r="D33" s="111" t="s">
        <v>67</v>
      </c>
      <c r="E33" s="110"/>
      <c r="F33" s="110"/>
      <c r="G33" s="62"/>
    </row>
    <row r="34" spans="1:8" s="70" customFormat="1" ht="21.6" customHeight="1" x14ac:dyDescent="0.3">
      <c r="A34" s="68"/>
      <c r="B34" s="19"/>
      <c r="C34" s="19"/>
      <c r="D34" s="131" t="str">
        <f>IF(G22/88.84&gt;G34,"Bitte Erlöse bzw. Fälle prüfen!",IF(G22/88.84&lt;G34,"Bitte Erlöse bzw. Fälle prüfen!",""))</f>
        <v/>
      </c>
      <c r="E34" s="131"/>
      <c r="F34" s="132"/>
      <c r="G34" s="75"/>
    </row>
    <row r="35" spans="1:8" s="66" customFormat="1" ht="18.600000000000001" customHeight="1" x14ac:dyDescent="0.3">
      <c r="A35" s="67"/>
      <c r="B35" s="5"/>
      <c r="C35" s="5"/>
      <c r="D35" s="5"/>
      <c r="E35" s="5"/>
      <c r="F35" s="5"/>
      <c r="G35" s="7"/>
    </row>
    <row r="36" spans="1:8" s="66" customFormat="1" ht="44.4" customHeight="1" x14ac:dyDescent="0.3">
      <c r="A36" s="80" t="s">
        <v>5</v>
      </c>
      <c r="B36" s="80" t="s">
        <v>11</v>
      </c>
      <c r="C36" s="80" t="s">
        <v>9</v>
      </c>
      <c r="D36" s="110" t="s">
        <v>68</v>
      </c>
      <c r="E36" s="110"/>
      <c r="F36" s="110"/>
      <c r="G36" s="5"/>
    </row>
    <row r="37" spans="1:8" s="2" customFormat="1" ht="21.6" customHeight="1" x14ac:dyDescent="0.3">
      <c r="A37" s="1"/>
      <c r="B37" s="15"/>
      <c r="C37" s="15"/>
      <c r="D37" s="19"/>
      <c r="F37" s="45"/>
      <c r="G37" s="75"/>
    </row>
    <row r="38" spans="1:8" x14ac:dyDescent="0.3">
      <c r="A38" s="3"/>
      <c r="B38" s="4"/>
      <c r="C38" s="4"/>
      <c r="D38" s="5"/>
      <c r="E38" s="5"/>
      <c r="F38" s="2"/>
      <c r="G38" s="7"/>
    </row>
    <row r="39" spans="1:8" ht="46.5" customHeight="1" x14ac:dyDescent="0.3">
      <c r="A39" s="79" t="s">
        <v>5</v>
      </c>
      <c r="B39" s="79" t="s">
        <v>12</v>
      </c>
      <c r="C39" s="4"/>
      <c r="D39" s="110" t="s">
        <v>69</v>
      </c>
      <c r="E39" s="110"/>
      <c r="F39" s="110"/>
      <c r="G39" s="7"/>
    </row>
    <row r="40" spans="1:8" s="2" customFormat="1" ht="21.6" customHeight="1" x14ac:dyDescent="0.3">
      <c r="A40" s="1"/>
      <c r="B40" s="15"/>
      <c r="C40" s="15"/>
      <c r="D40" s="19"/>
      <c r="E40" s="19"/>
      <c r="F40" s="15"/>
      <c r="G40" s="75"/>
    </row>
    <row r="41" spans="1:8" x14ac:dyDescent="0.3">
      <c r="A41" s="3"/>
      <c r="B41" s="4"/>
      <c r="C41" s="4"/>
      <c r="D41" s="5"/>
      <c r="E41" s="5"/>
      <c r="F41" s="4"/>
      <c r="G41" s="7"/>
    </row>
    <row r="42" spans="1:8" ht="47.1" customHeight="1" x14ac:dyDescent="0.3">
      <c r="A42" s="79" t="s">
        <v>5</v>
      </c>
      <c r="B42" s="79" t="s">
        <v>13</v>
      </c>
      <c r="C42" s="4"/>
      <c r="D42" s="110" t="s">
        <v>70</v>
      </c>
      <c r="E42" s="112"/>
      <c r="F42" s="45"/>
      <c r="G42" s="7"/>
    </row>
    <row r="43" spans="1:8" s="2" customFormat="1" ht="21.6" customHeight="1" x14ac:dyDescent="0.3">
      <c r="A43" s="1"/>
      <c r="B43" s="15"/>
      <c r="C43" s="15"/>
      <c r="D43" s="19"/>
      <c r="E43" s="19"/>
      <c r="F43" s="15"/>
      <c r="G43" s="74"/>
    </row>
    <row r="44" spans="1:8" x14ac:dyDescent="0.3">
      <c r="A44" s="3"/>
      <c r="B44" s="4"/>
      <c r="C44" s="4"/>
      <c r="D44" s="5"/>
      <c r="E44" s="5"/>
      <c r="F44" s="4"/>
      <c r="G44" s="7"/>
    </row>
    <row r="45" spans="1:8" ht="50.4" customHeight="1" x14ac:dyDescent="0.3">
      <c r="A45" s="79" t="s">
        <v>5</v>
      </c>
      <c r="B45" s="79" t="s">
        <v>14</v>
      </c>
      <c r="C45" s="4"/>
      <c r="D45" s="111" t="s">
        <v>50</v>
      </c>
      <c r="E45" s="112"/>
      <c r="F45" s="112"/>
      <c r="G45" s="7"/>
    </row>
    <row r="46" spans="1:8" x14ac:dyDescent="0.3">
      <c r="A46" s="3"/>
      <c r="B46" s="4"/>
      <c r="C46" s="4"/>
      <c r="D46" s="112"/>
      <c r="E46" s="112"/>
      <c r="F46" s="112"/>
      <c r="G46" s="7"/>
    </row>
    <row r="47" spans="1:8" s="25" customFormat="1" ht="21.6" customHeight="1" x14ac:dyDescent="0.3">
      <c r="A47" s="22"/>
      <c r="B47" s="23"/>
      <c r="C47" s="23"/>
      <c r="D47" s="43"/>
      <c r="E47" s="42" t="str">
        <f>IF(G47&gt;0,"Forderung des Krankenhauses:", IF(G47&lt;0,"Verbindlichkeit des Krankenhauses:",""))</f>
        <v/>
      </c>
      <c r="F47" s="47"/>
      <c r="G47" s="24">
        <f>G43-G22</f>
        <v>0</v>
      </c>
      <c r="H47" s="21"/>
    </row>
    <row r="48" spans="1:8" s="25" customFormat="1" ht="21.6" customHeight="1" x14ac:dyDescent="0.3">
      <c r="A48" s="22"/>
      <c r="B48" s="23"/>
      <c r="C48" s="23"/>
      <c r="D48" s="47"/>
      <c r="E48" s="47"/>
      <c r="F48" s="47"/>
      <c r="G48" s="58"/>
      <c r="H48" s="21"/>
    </row>
    <row r="49" spans="1:7" ht="20.100000000000001" customHeight="1" x14ac:dyDescent="0.3">
      <c r="A49" s="135" t="s">
        <v>71</v>
      </c>
      <c r="B49" s="135"/>
      <c r="C49" s="135"/>
      <c r="D49" s="135"/>
      <c r="E49" s="135"/>
      <c r="F49" s="135"/>
      <c r="G49" s="7"/>
    </row>
    <row r="50" spans="1:7" ht="15.6" x14ac:dyDescent="0.3">
      <c r="A50" s="3"/>
      <c r="B50" s="4"/>
      <c r="C50" s="4"/>
      <c r="D50" s="26"/>
      <c r="E50" s="26"/>
      <c r="F50" s="5"/>
      <c r="G50" s="7"/>
    </row>
    <row r="51" spans="1:7" ht="32.1" customHeight="1" x14ac:dyDescent="0.3">
      <c r="A51" s="110" t="s">
        <v>15</v>
      </c>
      <c r="B51" s="110"/>
      <c r="C51" s="110"/>
      <c r="D51" s="110"/>
      <c r="E51" s="110"/>
      <c r="F51" s="110"/>
      <c r="G51" s="7"/>
    </row>
    <row r="52" spans="1:7" ht="14.4" customHeight="1" x14ac:dyDescent="0.3">
      <c r="A52" s="67"/>
      <c r="B52" s="62"/>
      <c r="C52" s="62"/>
      <c r="D52" s="62"/>
      <c r="E52" s="62"/>
      <c r="F52" s="62"/>
      <c r="G52" s="7"/>
    </row>
    <row r="53" spans="1:7" ht="45.75" customHeight="1" x14ac:dyDescent="0.3">
      <c r="A53" s="112" t="s">
        <v>31</v>
      </c>
      <c r="B53" s="112"/>
      <c r="C53" s="112"/>
      <c r="D53" s="112"/>
      <c r="E53" s="112"/>
      <c r="F53" s="112"/>
      <c r="G53" s="7"/>
    </row>
    <row r="54" spans="1:7" ht="16.350000000000001" customHeight="1" x14ac:dyDescent="0.3">
      <c r="A54" s="3"/>
      <c r="B54" s="56"/>
      <c r="C54" s="56"/>
      <c r="D54" s="56"/>
      <c r="E54" s="56"/>
      <c r="F54" s="56"/>
      <c r="G54" s="7"/>
    </row>
    <row r="55" spans="1:7" ht="21.6" customHeight="1" x14ac:dyDescent="0.3">
      <c r="A55" s="139" t="s">
        <v>72</v>
      </c>
      <c r="B55" s="140"/>
      <c r="C55" s="140"/>
      <c r="D55" s="140"/>
      <c r="E55" s="140"/>
      <c r="F55" s="140"/>
      <c r="G55" s="7"/>
    </row>
    <row r="56" spans="1:7" s="2" customFormat="1" ht="13.35" customHeight="1" x14ac:dyDescent="0.3">
      <c r="A56" s="63"/>
      <c r="B56" s="61"/>
      <c r="C56" s="61"/>
      <c r="D56" s="61"/>
      <c r="E56" s="61"/>
      <c r="F56" s="61"/>
      <c r="G56" s="57"/>
    </row>
    <row r="57" spans="1:7" s="2" customFormat="1" ht="149.4" customHeight="1" x14ac:dyDescent="0.3">
      <c r="A57" s="63"/>
      <c r="B57" s="61"/>
      <c r="C57" s="61"/>
      <c r="D57" s="136" t="s">
        <v>73</v>
      </c>
      <c r="E57" s="137"/>
      <c r="F57" s="138"/>
      <c r="G57" s="57"/>
    </row>
    <row r="58" spans="1:7" s="2" customFormat="1" ht="19.350000000000001" customHeight="1" x14ac:dyDescent="0.3">
      <c r="A58" s="63"/>
      <c r="B58" s="61"/>
      <c r="C58" s="61"/>
      <c r="D58" s="73"/>
      <c r="E58" s="61"/>
      <c r="F58" s="61"/>
      <c r="G58" s="57"/>
    </row>
    <row r="59" spans="1:7" ht="60.75" customHeight="1" x14ac:dyDescent="0.3">
      <c r="A59" s="79" t="s">
        <v>5</v>
      </c>
      <c r="B59" s="79" t="s">
        <v>16</v>
      </c>
      <c r="C59" s="4"/>
      <c r="D59" s="111" t="s">
        <v>74</v>
      </c>
      <c r="E59" s="112"/>
      <c r="F59" s="112"/>
      <c r="G59" s="7"/>
    </row>
    <row r="60" spans="1:7" ht="30.75" customHeight="1" x14ac:dyDescent="0.3">
      <c r="A60" s="3"/>
      <c r="B60" s="4"/>
      <c r="C60" s="4"/>
      <c r="D60" s="110" t="s">
        <v>51</v>
      </c>
      <c r="E60" s="110"/>
      <c r="F60" s="110"/>
      <c r="G60" s="7"/>
    </row>
    <row r="61" spans="1:7" ht="7.5" customHeight="1" x14ac:dyDescent="0.3">
      <c r="A61" s="3"/>
      <c r="B61" s="4"/>
      <c r="C61" s="4"/>
      <c r="D61" s="62"/>
      <c r="E61" s="62"/>
      <c r="F61" s="62"/>
      <c r="G61" s="7"/>
    </row>
    <row r="62" spans="1:7" s="2" customFormat="1" ht="21.6" customHeight="1" x14ac:dyDescent="0.3">
      <c r="A62" s="1"/>
      <c r="B62" s="15"/>
      <c r="C62" s="15"/>
      <c r="D62" s="87" t="s">
        <v>75</v>
      </c>
      <c r="E62" s="19"/>
      <c r="F62" s="15"/>
      <c r="G62" s="75"/>
    </row>
    <row r="63" spans="1:7" ht="18.899999999999999" customHeight="1" x14ac:dyDescent="0.3">
      <c r="A63" s="3"/>
      <c r="B63" s="4"/>
      <c r="C63" s="4"/>
      <c r="D63" s="5"/>
      <c r="E63" s="5"/>
      <c r="F63" s="4"/>
      <c r="G63" s="7"/>
    </row>
    <row r="64" spans="1:7" ht="61.5" customHeight="1" x14ac:dyDescent="0.3">
      <c r="A64" s="79" t="s">
        <v>5</v>
      </c>
      <c r="B64" s="79" t="s">
        <v>17</v>
      </c>
      <c r="C64" s="4"/>
      <c r="D64" s="111" t="s">
        <v>78</v>
      </c>
      <c r="E64" s="112"/>
      <c r="F64" s="112"/>
      <c r="G64" s="7"/>
    </row>
    <row r="65" spans="1:8" x14ac:dyDescent="0.3">
      <c r="A65" s="3"/>
      <c r="B65" s="4"/>
      <c r="C65" s="4"/>
      <c r="D65" s="5"/>
      <c r="E65" s="5"/>
      <c r="F65" s="4"/>
      <c r="G65" s="7"/>
    </row>
    <row r="66" spans="1:8" s="2" customFormat="1" ht="21.6" customHeight="1" x14ac:dyDescent="0.3">
      <c r="A66" s="1"/>
      <c r="B66" s="15"/>
      <c r="C66" s="15"/>
      <c r="D66" s="43"/>
      <c r="E66" s="42" t="str">
        <f>IF(G66&gt;0,"Forderung des Krankenhauses für 2021:","")</f>
        <v/>
      </c>
      <c r="F66" s="15"/>
      <c r="G66" s="24">
        <f>SUM(G62)*(-88.06)</f>
        <v>0</v>
      </c>
      <c r="H66" s="21"/>
    </row>
    <row r="67" spans="1:8" x14ac:dyDescent="0.3">
      <c r="A67" s="3"/>
      <c r="B67" s="4"/>
      <c r="C67" s="4"/>
      <c r="D67" s="5"/>
      <c r="E67" s="5"/>
      <c r="F67" s="4"/>
      <c r="G67" s="7"/>
    </row>
    <row r="68" spans="1:8" ht="4.5" customHeight="1" x14ac:dyDescent="0.3">
      <c r="A68" s="3"/>
      <c r="B68" s="4"/>
      <c r="C68" s="4"/>
      <c r="D68" s="5"/>
      <c r="E68" s="5"/>
      <c r="F68" s="4"/>
      <c r="G68" s="7"/>
    </row>
    <row r="69" spans="1:8" s="25" customFormat="1" ht="27.9" customHeight="1" x14ac:dyDescent="0.3">
      <c r="A69" s="139" t="s">
        <v>52</v>
      </c>
      <c r="B69" s="141"/>
      <c r="C69" s="141"/>
      <c r="D69" s="141"/>
      <c r="E69" s="141"/>
      <c r="F69" s="141"/>
      <c r="G69" s="47"/>
    </row>
    <row r="70" spans="1:8" ht="60" customHeight="1" x14ac:dyDescent="0.3">
      <c r="A70" s="79" t="s">
        <v>5</v>
      </c>
      <c r="B70" s="79" t="s">
        <v>18</v>
      </c>
      <c r="C70" s="4"/>
      <c r="D70" s="111" t="s">
        <v>76</v>
      </c>
      <c r="E70" s="112"/>
      <c r="F70" s="112"/>
      <c r="G70" s="7"/>
    </row>
    <row r="71" spans="1:8" ht="30" customHeight="1" x14ac:dyDescent="0.3">
      <c r="A71" s="3"/>
      <c r="B71" s="4"/>
      <c r="C71" s="4"/>
      <c r="D71" s="110" t="s">
        <v>54</v>
      </c>
      <c r="E71" s="110"/>
      <c r="F71" s="110"/>
      <c r="G71" s="7"/>
    </row>
    <row r="72" spans="1:8" s="2" customFormat="1" ht="21.6" customHeight="1" x14ac:dyDescent="0.3">
      <c r="A72" s="1"/>
      <c r="B72" s="15"/>
      <c r="C72" s="15"/>
      <c r="D72" s="19"/>
      <c r="E72" s="19"/>
      <c r="F72" s="19"/>
      <c r="G72" s="75"/>
    </row>
    <row r="73" spans="1:8" ht="5.25" customHeight="1" x14ac:dyDescent="0.3">
      <c r="A73" s="3"/>
      <c r="B73" s="4"/>
      <c r="C73" s="4"/>
      <c r="D73" s="5"/>
      <c r="E73" s="5"/>
      <c r="F73" s="4"/>
      <c r="G73" s="7"/>
    </row>
    <row r="74" spans="1:8" ht="59.1" customHeight="1" x14ac:dyDescent="0.3">
      <c r="A74" s="79" t="s">
        <v>5</v>
      </c>
      <c r="B74" s="79" t="s">
        <v>19</v>
      </c>
      <c r="C74" s="4"/>
      <c r="D74" s="111" t="s">
        <v>77</v>
      </c>
      <c r="E74" s="112"/>
      <c r="F74" s="112"/>
      <c r="G74" s="7"/>
    </row>
    <row r="75" spans="1:8" ht="14.1" customHeight="1" x14ac:dyDescent="0.3">
      <c r="A75" s="3"/>
      <c r="B75" s="4"/>
      <c r="C75" s="4"/>
      <c r="D75" s="5"/>
      <c r="E75" s="5"/>
      <c r="F75" s="4"/>
      <c r="G75" s="7"/>
    </row>
    <row r="76" spans="1:8" s="2" customFormat="1" ht="21.6" customHeight="1" x14ac:dyDescent="0.3">
      <c r="A76" s="1"/>
      <c r="B76" s="15"/>
      <c r="C76" s="15"/>
      <c r="D76" s="43"/>
      <c r="E76" s="42" t="str">
        <f>IF(G76&gt;J854,"Forderung des Krankenhauses für 2022:","")</f>
        <v/>
      </c>
      <c r="F76" s="15"/>
      <c r="G76" s="24">
        <f>SUM(G72)*(-44.7)</f>
        <v>0</v>
      </c>
      <c r="H76" s="21"/>
    </row>
    <row r="77" spans="1:8" ht="14.1" customHeight="1" x14ac:dyDescent="0.3">
      <c r="A77" s="3"/>
      <c r="B77" s="4"/>
      <c r="C77" s="4"/>
      <c r="D77" s="5"/>
      <c r="E77" s="5"/>
      <c r="F77" s="4"/>
      <c r="G77" s="7"/>
    </row>
    <row r="78" spans="1:8" ht="5.0999999999999996" customHeight="1" x14ac:dyDescent="0.3">
      <c r="A78" s="3"/>
      <c r="B78" s="4"/>
      <c r="C78" s="4"/>
      <c r="D78" s="5"/>
      <c r="E78" s="5"/>
      <c r="F78" s="4"/>
      <c r="G78" s="7"/>
    </row>
    <row r="79" spans="1:8" s="25" customFormat="1" ht="27.9" customHeight="1" x14ac:dyDescent="0.3">
      <c r="A79" s="139" t="s">
        <v>55</v>
      </c>
      <c r="B79" s="141"/>
      <c r="C79" s="141"/>
      <c r="D79" s="141"/>
      <c r="E79" s="141"/>
      <c r="F79" s="141"/>
      <c r="G79" s="47"/>
    </row>
    <row r="80" spans="1:8" ht="60" customHeight="1" x14ac:dyDescent="0.3">
      <c r="A80" s="79" t="s">
        <v>5</v>
      </c>
      <c r="B80" s="79" t="s">
        <v>20</v>
      </c>
      <c r="C80" s="4"/>
      <c r="D80" s="111" t="s">
        <v>79</v>
      </c>
      <c r="E80" s="134"/>
      <c r="F80" s="134"/>
      <c r="G80" s="7"/>
    </row>
    <row r="81" spans="1:8" ht="30" customHeight="1" x14ac:dyDescent="0.3">
      <c r="A81" s="3"/>
      <c r="B81" s="4"/>
      <c r="C81" s="4"/>
      <c r="D81" s="110" t="s">
        <v>80</v>
      </c>
      <c r="E81" s="110"/>
      <c r="F81" s="110"/>
      <c r="G81" s="7"/>
    </row>
    <row r="82" spans="1:8" s="2" customFormat="1" ht="21.6" customHeight="1" x14ac:dyDescent="0.3">
      <c r="A82" s="1"/>
      <c r="B82" s="15"/>
      <c r="C82" s="15"/>
      <c r="D82" s="19"/>
      <c r="E82" s="19"/>
      <c r="F82" s="15"/>
      <c r="G82" s="75"/>
    </row>
    <row r="83" spans="1:8" ht="5.25" customHeight="1" x14ac:dyDescent="0.3">
      <c r="A83" s="3"/>
      <c r="B83" s="4"/>
      <c r="C83" s="4"/>
      <c r="D83" s="5"/>
      <c r="E83" s="5"/>
      <c r="F83" s="4"/>
      <c r="G83" s="7"/>
    </row>
    <row r="84" spans="1:8" ht="59.1" customHeight="1" x14ac:dyDescent="0.3">
      <c r="A84" s="79" t="s">
        <v>5</v>
      </c>
      <c r="B84" s="79" t="s">
        <v>21</v>
      </c>
      <c r="C84" s="4"/>
      <c r="D84" s="111" t="s">
        <v>81</v>
      </c>
      <c r="E84" s="112"/>
      <c r="F84" s="112"/>
      <c r="G84" s="7"/>
    </row>
    <row r="85" spans="1:8" ht="14.1" customHeight="1" x14ac:dyDescent="0.3">
      <c r="A85" s="3"/>
      <c r="B85" s="4"/>
      <c r="C85" s="4"/>
      <c r="D85" s="5"/>
      <c r="E85" s="5"/>
      <c r="F85" s="4"/>
      <c r="G85" s="7"/>
    </row>
    <row r="86" spans="1:8" s="2" customFormat="1" ht="21.6" customHeight="1" x14ac:dyDescent="0.3">
      <c r="A86" s="1"/>
      <c r="B86" s="15"/>
      <c r="C86" s="15"/>
      <c r="D86" s="43"/>
      <c r="E86" s="42" t="str">
        <f>IF(G86&gt;0,"Forderung des Krankenhauses für 2023:","")</f>
        <v/>
      </c>
      <c r="F86" s="15"/>
      <c r="G86" s="24">
        <f>SUM(G82)*(-68.46)</f>
        <v>0</v>
      </c>
      <c r="H86" s="21"/>
    </row>
    <row r="87" spans="1:8" s="2" customFormat="1" ht="14.1" customHeight="1" x14ac:dyDescent="0.3">
      <c r="A87" s="1"/>
      <c r="B87" s="15"/>
      <c r="C87" s="15"/>
      <c r="D87" s="47"/>
      <c r="E87" s="47"/>
      <c r="F87" s="15"/>
      <c r="G87" s="58"/>
      <c r="H87" s="21"/>
    </row>
    <row r="88" spans="1:8" ht="5.0999999999999996" customHeight="1" x14ac:dyDescent="0.3">
      <c r="A88" s="3"/>
      <c r="B88" s="27"/>
      <c r="C88" s="4"/>
      <c r="D88" s="3"/>
      <c r="E88" s="27"/>
      <c r="F88" s="4"/>
      <c r="G88" s="7"/>
    </row>
    <row r="89" spans="1:8" s="25" customFormat="1" ht="27.9" customHeight="1" x14ac:dyDescent="0.3">
      <c r="A89" s="139" t="s">
        <v>82</v>
      </c>
      <c r="B89" s="141"/>
      <c r="C89" s="141"/>
      <c r="D89" s="141"/>
      <c r="E89" s="141"/>
      <c r="F89" s="141"/>
      <c r="G89" s="47"/>
    </row>
    <row r="90" spans="1:8" ht="60" customHeight="1" x14ac:dyDescent="0.3">
      <c r="A90" s="79" t="s">
        <v>5</v>
      </c>
      <c r="B90" s="79" t="s">
        <v>34</v>
      </c>
      <c r="C90" s="4"/>
      <c r="D90" s="111" t="s">
        <v>83</v>
      </c>
      <c r="E90" s="134"/>
      <c r="F90" s="134"/>
      <c r="G90" s="7"/>
    </row>
    <row r="91" spans="1:8" s="2" customFormat="1" ht="21.6" customHeight="1" x14ac:dyDescent="0.3">
      <c r="A91" s="1"/>
      <c r="B91" s="15"/>
      <c r="C91" s="15"/>
      <c r="D91" s="19"/>
      <c r="E91" s="19"/>
      <c r="F91" s="15"/>
      <c r="G91" s="75"/>
    </row>
    <row r="92" spans="1:8" s="2" customFormat="1" ht="5.0999999999999996" customHeight="1" x14ac:dyDescent="0.3">
      <c r="B92" s="94"/>
      <c r="C92" s="94"/>
      <c r="D92" s="95"/>
      <c r="E92" s="95"/>
      <c r="F92" s="94"/>
      <c r="G92" s="96"/>
    </row>
    <row r="93" spans="1:8" ht="59.1" customHeight="1" x14ac:dyDescent="0.3">
      <c r="A93" s="79" t="s">
        <v>5</v>
      </c>
      <c r="B93" s="79" t="s">
        <v>35</v>
      </c>
      <c r="C93" s="4"/>
      <c r="D93" s="111" t="s">
        <v>84</v>
      </c>
      <c r="E93" s="112"/>
      <c r="F93" s="112"/>
      <c r="G93" s="7"/>
    </row>
    <row r="94" spans="1:8" ht="14.1" customHeight="1" x14ac:dyDescent="0.3">
      <c r="A94" s="3"/>
      <c r="B94" s="4"/>
      <c r="C94" s="4"/>
      <c r="D94" s="5"/>
      <c r="E94" s="5"/>
      <c r="F94" s="4"/>
      <c r="G94" s="7"/>
    </row>
    <row r="95" spans="1:8" s="2" customFormat="1" ht="21.6" customHeight="1" x14ac:dyDescent="0.3">
      <c r="A95" s="1"/>
      <c r="B95" s="15"/>
      <c r="C95" s="15"/>
      <c r="D95" s="43"/>
      <c r="E95" s="42" t="str">
        <f>IF(G95&gt;0,"Forderung des Krankenhauses für 2024:","")</f>
        <v/>
      </c>
      <c r="F95" s="15"/>
      <c r="G95" s="24">
        <f>SUM(G91)*(-73.89)</f>
        <v>0</v>
      </c>
      <c r="H95" s="21"/>
    </row>
    <row r="96" spans="1:8" s="2" customFormat="1" ht="29.1" customHeight="1" x14ac:dyDescent="0.3">
      <c r="A96" s="133" t="s">
        <v>92</v>
      </c>
      <c r="B96" s="133"/>
      <c r="C96" s="133"/>
      <c r="D96" s="133"/>
      <c r="E96" s="133"/>
      <c r="F96" s="133"/>
      <c r="G96" s="57"/>
    </row>
    <row r="97" spans="1:7" x14ac:dyDescent="0.3">
      <c r="A97" s="3"/>
      <c r="B97" s="4"/>
      <c r="C97" s="4"/>
      <c r="D97" s="5"/>
      <c r="E97" s="5"/>
      <c r="F97" s="4"/>
      <c r="G97" s="20"/>
    </row>
    <row r="98" spans="1:7" x14ac:dyDescent="0.3">
      <c r="A98" s="3"/>
      <c r="B98" s="27"/>
      <c r="C98" s="4"/>
      <c r="D98" s="3"/>
      <c r="E98" s="27"/>
      <c r="F98" s="4"/>
      <c r="G98" s="7"/>
    </row>
    <row r="99" spans="1:7" x14ac:dyDescent="0.3">
      <c r="A99" s="3"/>
      <c r="B99" s="27"/>
      <c r="C99" s="4"/>
      <c r="D99" s="3"/>
      <c r="E99" s="27"/>
      <c r="F99" s="4"/>
      <c r="G99" s="7"/>
    </row>
    <row r="100" spans="1:7" s="10" customFormat="1" ht="20.100000000000001" customHeight="1" x14ac:dyDescent="0.3">
      <c r="A100" s="79" t="s">
        <v>22</v>
      </c>
      <c r="B100" s="79"/>
      <c r="C100" s="78" t="s">
        <v>28</v>
      </c>
      <c r="D100" s="8"/>
      <c r="E100" s="9"/>
      <c r="F100" s="9"/>
      <c r="G100" s="7"/>
    </row>
    <row r="101" spans="1:7" s="32" customFormat="1" x14ac:dyDescent="0.3">
      <c r="A101" s="28"/>
      <c r="B101" s="29"/>
      <c r="C101" s="29"/>
      <c r="D101" s="30"/>
      <c r="E101" s="30"/>
      <c r="F101" s="29"/>
      <c r="G101" s="31"/>
    </row>
    <row r="102" spans="1:7" s="2" customFormat="1" ht="18.600000000000001" customHeight="1" x14ac:dyDescent="0.3">
      <c r="A102" s="1"/>
      <c r="B102" s="15"/>
      <c r="C102" s="4" t="s">
        <v>7</v>
      </c>
      <c r="D102" s="88" t="s">
        <v>85</v>
      </c>
      <c r="E102" s="16"/>
      <c r="F102" s="15"/>
      <c r="G102" s="76"/>
    </row>
    <row r="103" spans="1:7" s="32" customFormat="1" x14ac:dyDescent="0.3">
      <c r="A103" s="28"/>
      <c r="B103" s="29"/>
      <c r="C103" s="49"/>
      <c r="D103" s="114"/>
      <c r="E103" s="115"/>
      <c r="F103" s="115"/>
      <c r="G103" s="31"/>
    </row>
    <row r="104" spans="1:7" s="32" customFormat="1" x14ac:dyDescent="0.3">
      <c r="A104" s="28"/>
      <c r="B104" s="29"/>
      <c r="C104" s="49"/>
      <c r="D104" s="91" t="s">
        <v>45</v>
      </c>
      <c r="E104" s="90"/>
      <c r="F104" s="90"/>
      <c r="G104" s="31"/>
    </row>
    <row r="105" spans="1:7" s="32" customFormat="1" x14ac:dyDescent="0.3">
      <c r="A105" s="28"/>
      <c r="B105" s="29"/>
      <c r="C105" s="49"/>
      <c r="D105" s="114"/>
      <c r="E105" s="115"/>
      <c r="F105" s="115"/>
      <c r="G105" s="31"/>
    </row>
    <row r="106" spans="1:7" x14ac:dyDescent="0.3">
      <c r="A106" s="79"/>
      <c r="B106" s="79"/>
      <c r="C106" s="4" t="s">
        <v>11</v>
      </c>
      <c r="D106" s="111" t="s">
        <v>47</v>
      </c>
      <c r="E106" s="112"/>
      <c r="F106" s="45"/>
      <c r="G106" s="7"/>
    </row>
    <row r="107" spans="1:7" s="2" customFormat="1" ht="19.5" customHeight="1" x14ac:dyDescent="0.3">
      <c r="A107" s="1"/>
      <c r="B107" s="15"/>
      <c r="C107" s="15"/>
      <c r="D107" s="19" t="s">
        <v>46</v>
      </c>
      <c r="E107" s="19"/>
      <c r="F107" s="15"/>
      <c r="G107" s="76"/>
    </row>
    <row r="108" spans="1:7" ht="24.9" customHeight="1" x14ac:dyDescent="0.3">
      <c r="A108" s="3"/>
      <c r="B108" s="4"/>
      <c r="C108" s="4"/>
      <c r="D108" s="5"/>
      <c r="E108" s="5"/>
      <c r="F108" s="4"/>
      <c r="G108" s="7"/>
    </row>
    <row r="109" spans="1:7" x14ac:dyDescent="0.3">
      <c r="A109" s="79"/>
      <c r="B109" s="79"/>
      <c r="C109" s="88" t="s">
        <v>12</v>
      </c>
      <c r="D109" s="111" t="s">
        <v>48</v>
      </c>
      <c r="E109" s="112"/>
      <c r="F109" s="45"/>
      <c r="G109" s="7"/>
    </row>
    <row r="110" spans="1:7" s="2" customFormat="1" ht="30.9" customHeight="1" x14ac:dyDescent="0.3">
      <c r="A110" s="1"/>
      <c r="B110" s="15"/>
      <c r="C110" s="15"/>
      <c r="D110" s="92" t="s">
        <v>86</v>
      </c>
      <c r="E110" s="19"/>
      <c r="F110" s="15"/>
      <c r="G110" s="76"/>
    </row>
    <row r="111" spans="1:7" x14ac:dyDescent="0.3">
      <c r="A111" s="3"/>
      <c r="B111" s="4"/>
      <c r="C111" s="4"/>
      <c r="D111" s="5"/>
      <c r="E111" s="5"/>
      <c r="F111" s="4"/>
      <c r="G111" s="7"/>
    </row>
    <row r="112" spans="1:7" s="32" customFormat="1" x14ac:dyDescent="0.3">
      <c r="A112" s="28"/>
      <c r="B112" s="29"/>
      <c r="C112" s="49"/>
      <c r="D112" s="91" t="s">
        <v>49</v>
      </c>
      <c r="E112" s="90"/>
      <c r="F112" s="90"/>
      <c r="G112" s="31"/>
    </row>
    <row r="113" spans="1:7" x14ac:dyDescent="0.3">
      <c r="A113" s="3"/>
      <c r="B113" s="4"/>
      <c r="C113" s="4"/>
      <c r="D113" s="5"/>
      <c r="E113" s="5"/>
      <c r="F113" s="4"/>
      <c r="G113" s="7"/>
    </row>
    <row r="114" spans="1:7" x14ac:dyDescent="0.3">
      <c r="A114" s="79"/>
      <c r="B114" s="79"/>
      <c r="C114" s="4"/>
      <c r="D114" s="111" t="s">
        <v>87</v>
      </c>
      <c r="E114" s="112"/>
      <c r="F114" s="45"/>
      <c r="G114" s="7"/>
    </row>
    <row r="115" spans="1:7" s="2" customFormat="1" ht="18.899999999999999" customHeight="1" x14ac:dyDescent="0.3">
      <c r="A115" s="1"/>
      <c r="B115" s="15"/>
      <c r="C115" s="4"/>
      <c r="D115" s="88"/>
      <c r="E115" s="16"/>
      <c r="F115" s="15"/>
      <c r="G115" s="76"/>
    </row>
    <row r="116" spans="1:7" x14ac:dyDescent="0.3">
      <c r="A116" s="3"/>
      <c r="B116" s="4"/>
      <c r="C116" s="4"/>
      <c r="D116" s="5"/>
      <c r="E116" s="5"/>
      <c r="F116" s="4"/>
      <c r="G116" s="7"/>
    </row>
    <row r="117" spans="1:7" x14ac:dyDescent="0.3">
      <c r="A117" s="3"/>
      <c r="B117" s="4"/>
      <c r="C117" s="4"/>
      <c r="D117" s="5"/>
      <c r="E117" s="5"/>
      <c r="F117" s="4"/>
      <c r="G117" s="7"/>
    </row>
    <row r="118" spans="1:7" s="10" customFormat="1" ht="20.100000000000001" customHeight="1" x14ac:dyDescent="0.3">
      <c r="A118" s="79" t="s">
        <v>23</v>
      </c>
      <c r="B118" s="18"/>
      <c r="C118" s="78" t="s">
        <v>38</v>
      </c>
      <c r="D118" s="8"/>
      <c r="E118" s="9"/>
      <c r="F118" s="9"/>
      <c r="G118" s="7"/>
    </row>
    <row r="119" spans="1:7" x14ac:dyDescent="0.3">
      <c r="A119" s="3"/>
      <c r="B119" s="4"/>
      <c r="C119" s="4"/>
      <c r="D119" s="5"/>
      <c r="E119" s="5"/>
      <c r="F119" s="4"/>
      <c r="G119" s="7"/>
    </row>
    <row r="120" spans="1:7" s="2" customFormat="1" ht="18.600000000000001" customHeight="1" x14ac:dyDescent="0.3">
      <c r="A120" s="1"/>
      <c r="B120" s="15"/>
      <c r="C120" s="15"/>
      <c r="D120" s="88" t="s">
        <v>88</v>
      </c>
      <c r="E120" s="16"/>
      <c r="F120" s="15"/>
      <c r="G120" s="76"/>
    </row>
    <row r="121" spans="1:7" x14ac:dyDescent="0.3">
      <c r="A121" s="3"/>
      <c r="B121" s="4"/>
      <c r="C121" s="4"/>
      <c r="D121" s="89" t="s">
        <v>43</v>
      </c>
      <c r="E121" s="5"/>
      <c r="F121" s="4"/>
      <c r="G121" s="7"/>
    </row>
    <row r="122" spans="1:7" x14ac:dyDescent="0.3">
      <c r="A122" s="3"/>
      <c r="B122" s="4"/>
      <c r="C122" s="4"/>
      <c r="D122" s="5"/>
      <c r="E122" s="5"/>
      <c r="F122" s="4"/>
      <c r="G122" s="7"/>
    </row>
    <row r="123" spans="1:7" x14ac:dyDescent="0.3">
      <c r="A123" s="3"/>
      <c r="B123" s="4"/>
      <c r="C123" s="4"/>
      <c r="D123" s="5"/>
      <c r="E123" s="5"/>
      <c r="F123" s="4"/>
      <c r="G123" s="7"/>
    </row>
    <row r="124" spans="1:7" ht="20.100000000000001" customHeight="1" x14ac:dyDescent="0.3">
      <c r="A124" s="81"/>
      <c r="B124" s="109" t="s">
        <v>44</v>
      </c>
      <c r="C124" s="109"/>
      <c r="D124" s="109"/>
      <c r="E124" s="33"/>
      <c r="F124" s="44"/>
      <c r="G124" s="7"/>
    </row>
    <row r="125" spans="1:7" ht="15" customHeight="1" x14ac:dyDescent="0.3">
      <c r="A125" s="3"/>
      <c r="B125" s="4"/>
      <c r="C125" s="4"/>
      <c r="D125" s="34"/>
      <c r="E125" s="44"/>
      <c r="F125" s="44"/>
      <c r="G125" s="7"/>
    </row>
    <row r="126" spans="1:7" ht="24.6" customHeight="1" x14ac:dyDescent="0.3">
      <c r="A126" s="3"/>
      <c r="B126" s="4"/>
      <c r="C126" s="4"/>
      <c r="D126" s="116"/>
      <c r="E126" s="117"/>
      <c r="F126" s="118"/>
      <c r="G126" s="7"/>
    </row>
    <row r="127" spans="1:7" ht="15" customHeight="1" x14ac:dyDescent="0.3">
      <c r="A127" s="3"/>
      <c r="B127" s="4"/>
      <c r="C127" s="4"/>
      <c r="D127" s="35" t="s">
        <v>24</v>
      </c>
      <c r="E127" s="35"/>
      <c r="F127" s="44"/>
      <c r="G127" s="7"/>
    </row>
    <row r="128" spans="1:7" ht="15" customHeight="1" x14ac:dyDescent="0.3">
      <c r="A128" s="3"/>
      <c r="B128" s="4"/>
      <c r="C128" s="4"/>
      <c r="D128" s="34"/>
      <c r="E128" s="44"/>
      <c r="F128" s="44"/>
      <c r="G128" s="7"/>
    </row>
    <row r="129" spans="1:7" ht="24.6" customHeight="1" x14ac:dyDescent="0.3">
      <c r="A129" s="3"/>
      <c r="B129" s="4"/>
      <c r="C129" s="4"/>
      <c r="D129" s="116"/>
      <c r="E129" s="117"/>
      <c r="F129" s="118"/>
      <c r="G129" s="7"/>
    </row>
    <row r="130" spans="1:7" ht="15" customHeight="1" x14ac:dyDescent="0.3">
      <c r="A130" s="3"/>
      <c r="B130" s="4"/>
      <c r="C130" s="4"/>
      <c r="D130" s="35" t="s">
        <v>25</v>
      </c>
      <c r="E130" s="35"/>
      <c r="F130" s="44"/>
      <c r="G130" s="7"/>
    </row>
    <row r="131" spans="1:7" ht="15" customHeight="1" x14ac:dyDescent="0.3">
      <c r="A131" s="3"/>
      <c r="B131" s="4"/>
      <c r="C131" s="4"/>
      <c r="D131" s="34"/>
      <c r="E131" s="44"/>
      <c r="F131" s="44"/>
      <c r="G131" s="7"/>
    </row>
    <row r="132" spans="1:7" ht="24.6" customHeight="1" x14ac:dyDescent="0.3">
      <c r="A132" s="3"/>
      <c r="B132" s="4"/>
      <c r="C132" s="4"/>
      <c r="D132" s="124"/>
      <c r="E132" s="117"/>
      <c r="F132" s="118"/>
      <c r="G132" s="7"/>
    </row>
    <row r="133" spans="1:7" ht="15" customHeight="1" x14ac:dyDescent="0.3">
      <c r="A133" s="3"/>
      <c r="B133" s="4"/>
      <c r="C133" s="4"/>
      <c r="D133" s="35" t="s">
        <v>26</v>
      </c>
      <c r="E133" s="35"/>
      <c r="F133" s="44"/>
      <c r="G133" s="7"/>
    </row>
    <row r="134" spans="1:7" ht="15" customHeight="1" x14ac:dyDescent="0.3">
      <c r="A134" s="3"/>
      <c r="B134" s="4"/>
      <c r="C134" s="4"/>
      <c r="D134" s="34"/>
      <c r="E134" s="44"/>
      <c r="F134" s="44"/>
      <c r="G134" s="7"/>
    </row>
    <row r="135" spans="1:7" ht="20.100000000000001" customHeight="1" x14ac:dyDescent="0.3">
      <c r="A135" s="81"/>
      <c r="B135" s="109" t="s">
        <v>89</v>
      </c>
      <c r="C135" s="109"/>
      <c r="D135" s="109"/>
      <c r="E135" s="33"/>
      <c r="F135" s="44"/>
      <c r="G135" s="7"/>
    </row>
    <row r="136" spans="1:7" ht="15" customHeight="1" x14ac:dyDescent="0.3">
      <c r="A136" s="3"/>
      <c r="B136" s="4"/>
      <c r="C136" s="4"/>
      <c r="D136" s="34"/>
      <c r="E136" s="44"/>
      <c r="F136" s="44"/>
      <c r="G136" s="7"/>
    </row>
    <row r="137" spans="1:7" ht="24.6" customHeight="1" x14ac:dyDescent="0.3">
      <c r="A137" s="3"/>
      <c r="B137" s="4"/>
      <c r="C137" s="4"/>
      <c r="D137" s="116"/>
      <c r="E137" s="117"/>
      <c r="F137" s="118"/>
      <c r="G137" s="7"/>
    </row>
    <row r="138" spans="1:7" ht="15" customHeight="1" x14ac:dyDescent="0.3">
      <c r="A138" s="3"/>
      <c r="B138" s="4"/>
      <c r="C138" s="4"/>
      <c r="D138" s="35" t="s">
        <v>27</v>
      </c>
      <c r="E138" s="35"/>
      <c r="F138" s="44"/>
      <c r="G138" s="7"/>
    </row>
    <row r="139" spans="1:7" ht="5.0999999999999996" customHeight="1" x14ac:dyDescent="0.3">
      <c r="A139" s="3"/>
      <c r="B139" s="36"/>
      <c r="C139" s="36"/>
      <c r="D139" s="37"/>
      <c r="E139" s="37"/>
      <c r="F139" s="36"/>
      <c r="G139" s="7"/>
    </row>
    <row r="140" spans="1:7" x14ac:dyDescent="0.3">
      <c r="A140" s="3"/>
      <c r="B140" s="36"/>
      <c r="C140" s="36"/>
      <c r="D140" s="37"/>
      <c r="E140" s="37"/>
      <c r="F140" s="36"/>
      <c r="G140" s="7"/>
    </row>
    <row r="141" spans="1:7" ht="22.35" customHeight="1" x14ac:dyDescent="0.3">
      <c r="A141" s="3"/>
      <c r="B141" s="121"/>
      <c r="C141" s="122"/>
      <c r="D141" s="123"/>
      <c r="E141" s="5"/>
      <c r="F141" s="36"/>
      <c r="G141" s="7"/>
    </row>
    <row r="142" spans="1:7" x14ac:dyDescent="0.3">
      <c r="A142" s="3"/>
      <c r="B142" s="23" t="s">
        <v>91</v>
      </c>
      <c r="C142" s="15"/>
      <c r="D142" s="15"/>
      <c r="E142" s="37"/>
      <c r="F142" s="36"/>
      <c r="G142" s="7"/>
    </row>
    <row r="143" spans="1:7" x14ac:dyDescent="0.3">
      <c r="A143" s="3"/>
      <c r="B143" s="23"/>
      <c r="C143" s="15"/>
      <c r="D143" s="15"/>
      <c r="E143" s="37"/>
      <c r="F143" s="36"/>
      <c r="G143" s="7"/>
    </row>
    <row r="144" spans="1:7" x14ac:dyDescent="0.3">
      <c r="A144" s="3"/>
      <c r="B144" s="36"/>
      <c r="C144" s="36"/>
      <c r="D144" s="37"/>
      <c r="E144" s="37"/>
      <c r="F144" s="36"/>
      <c r="G144" s="7"/>
    </row>
    <row r="145" spans="1:7" x14ac:dyDescent="0.3">
      <c r="A145" s="3"/>
      <c r="B145" s="36"/>
      <c r="C145" s="38"/>
      <c r="D145" s="38"/>
      <c r="E145" s="37"/>
      <c r="F145" s="36"/>
      <c r="G145" s="7"/>
    </row>
    <row r="146" spans="1:7" x14ac:dyDescent="0.3">
      <c r="A146" s="3"/>
      <c r="B146" s="36"/>
      <c r="C146" s="38"/>
      <c r="D146" s="38"/>
      <c r="E146" s="37"/>
      <c r="F146" s="36"/>
      <c r="G146" s="7"/>
    </row>
    <row r="147" spans="1:7" ht="21" customHeight="1" x14ac:dyDescent="0.3">
      <c r="A147" s="3"/>
      <c r="B147" s="36"/>
      <c r="C147" s="6"/>
      <c r="D147" s="48"/>
      <c r="E147" s="119" t="s">
        <v>90</v>
      </c>
      <c r="F147" s="119"/>
      <c r="G147" s="119"/>
    </row>
    <row r="148" spans="1:7" ht="42.9" customHeight="1" x14ac:dyDescent="0.3">
      <c r="A148" s="3"/>
      <c r="B148" s="36"/>
      <c r="C148" s="38"/>
      <c r="D148" s="38"/>
      <c r="E148" s="120"/>
      <c r="F148" s="120"/>
      <c r="G148" s="120"/>
    </row>
    <row r="149" spans="1:7" ht="11.25" customHeight="1" x14ac:dyDescent="0.3">
      <c r="A149" s="3"/>
      <c r="B149" s="36"/>
      <c r="C149" s="38"/>
      <c r="D149" s="38"/>
      <c r="E149" s="93"/>
      <c r="F149" s="93"/>
      <c r="G149" s="93"/>
    </row>
    <row r="150" spans="1:7" ht="30.6" customHeight="1" x14ac:dyDescent="0.3">
      <c r="B150" s="113" t="s">
        <v>93</v>
      </c>
      <c r="C150" s="113"/>
      <c r="D150" s="113"/>
      <c r="E150" s="113"/>
      <c r="F150" s="113"/>
      <c r="G150" s="113"/>
    </row>
  </sheetData>
  <sheetProtection algorithmName="SHA-512" hashValue="Is0pOFAdCUgBdoWTl+GyaTeDBT/M8OLoJmWyzXOZYz9y/WUmetNpJqwWe0I3hv+iEfy854rPsfpOt+unvd7NHg==" saltValue="iij4B0uTl1cbJ74AKlzdLQ==" spinCount="100000" sheet="1" objects="1" scenarios="1"/>
  <protectedRanges>
    <protectedRange sqref="G2 D5 D8 G15 G22 B141 G26 G34 G37 G40 G43 G120 G102 G107 G110 D126 D129 D132 D137 G115" name="Bereich1"/>
    <protectedRange sqref="G62 G82 G72 G91:G92" name="Bereich1_1"/>
  </protectedRanges>
  <dataConsolidate/>
  <customSheetViews>
    <customSheetView guid="{5B68C9F1-662A-4971-9C85-4EC3618CF521}" scale="90">
      <pane ySplit="3" topLeftCell="A19" activePane="bottomLeft" state="frozen"/>
      <selection pane="bottomLeft" activeCell="F13" sqref="F13"/>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horizontalDpi="4294967294" r:id="rId1"/>
      <headerFooter>
        <oddHeader>&amp;L&amp;8   Ausgleichsfonds nach §17 a KHG
   bei der Krankenhausgesellschaft NW  Humboldtstraße 31, 40237 Düsseldorf</oddHeader>
        <oddFooter xml:space="preserve">&amp;L&amp;9Muster 1&amp;R&amp;9&amp;P von &amp;N    </oddFooter>
      </headerFooter>
    </customSheetView>
    <customSheetView guid="{4FF83812-2203-4C19-AD8F-CD17B11A66B9}" scale="90">
      <pane ySplit="3" topLeftCell="A7" activePane="bottomLeft" state="frozen"/>
      <selection pane="bottomLeft" activeCell="I20" sqref="I20"/>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r:id="rId2"/>
      <headerFooter>
        <oddHeader>&amp;L&amp;8   Ausgleichsfonds nach §17 a KHG
   bei der Krankenhausgesellschaft NRW  Humboldtstraße 31, 40237 Düsseldorf&amp;R&amp;"-,Fett"&amp;8Frist: 31.07.2018</oddHeader>
        <oddFooter xml:space="preserve">&amp;L&amp;9Muster 1&amp;R&amp;9&amp;P von &amp;N    </oddFooter>
      </headerFooter>
    </customSheetView>
  </customSheetViews>
  <mergeCells count="57">
    <mergeCell ref="C11:G11"/>
    <mergeCell ref="D84:F84"/>
    <mergeCell ref="A89:F89"/>
    <mergeCell ref="D90:F90"/>
    <mergeCell ref="D93:F93"/>
    <mergeCell ref="D39:F39"/>
    <mergeCell ref="D14:E14"/>
    <mergeCell ref="D24:F24"/>
    <mergeCell ref="D28:F28"/>
    <mergeCell ref="D33:F33"/>
    <mergeCell ref="D19:F19"/>
    <mergeCell ref="A96:F96"/>
    <mergeCell ref="D80:F80"/>
    <mergeCell ref="D81:F81"/>
    <mergeCell ref="A49:F49"/>
    <mergeCell ref="D57:F57"/>
    <mergeCell ref="D60:F60"/>
    <mergeCell ref="D64:F64"/>
    <mergeCell ref="A53:F53"/>
    <mergeCell ref="A55:F55"/>
    <mergeCell ref="A69:F69"/>
    <mergeCell ref="D70:F70"/>
    <mergeCell ref="D71:F71"/>
    <mergeCell ref="D74:F74"/>
    <mergeCell ref="A79:F79"/>
    <mergeCell ref="D132:F132"/>
    <mergeCell ref="C1:F1"/>
    <mergeCell ref="C4:F4"/>
    <mergeCell ref="D5:F5"/>
    <mergeCell ref="D6:F6"/>
    <mergeCell ref="D7:F7"/>
    <mergeCell ref="D42:E42"/>
    <mergeCell ref="A51:F51"/>
    <mergeCell ref="D59:F59"/>
    <mergeCell ref="D8:F8"/>
    <mergeCell ref="D9:F9"/>
    <mergeCell ref="D20:F20"/>
    <mergeCell ref="D45:F46"/>
    <mergeCell ref="D25:F25"/>
    <mergeCell ref="D22:F22"/>
    <mergeCell ref="D34:F34"/>
    <mergeCell ref="B124:D124"/>
    <mergeCell ref="D32:F32"/>
    <mergeCell ref="D21:F21"/>
    <mergeCell ref="D36:F36"/>
    <mergeCell ref="B150:G150"/>
    <mergeCell ref="D103:F103"/>
    <mergeCell ref="D105:F105"/>
    <mergeCell ref="D106:E106"/>
    <mergeCell ref="D109:E109"/>
    <mergeCell ref="D114:E114"/>
    <mergeCell ref="D129:F129"/>
    <mergeCell ref="D126:F126"/>
    <mergeCell ref="E147:G148"/>
    <mergeCell ref="B135:D135"/>
    <mergeCell ref="D137:F137"/>
    <mergeCell ref="B141:D141"/>
  </mergeCells>
  <dataValidations count="19">
    <dataValidation type="decimal" operator="greaterThanOrEqual" showInputMessage="1" showErrorMessage="1" error="Hier muss ein positiver Wert eingegeben werden." promptTitle="Erlöse" prompt="Betrag bitte nicht auf- oder abrunden" sqref="G22" xr:uid="{00000000-0002-0000-0200-000002000000}">
      <formula1>0</formula1>
    </dataValidation>
    <dataValidation type="decimal" allowBlank="1" showInputMessage="1" showErrorMessage="1" promptTitle="Erlöse individuell" prompt="Wert kann positiv oder negativ sein_x000a_(Betrag bitte nicht auf- oder abrunden)" sqref="G26" xr:uid="{00000000-0002-0000-0200-000003000000}">
      <formula1>-10000000</formula1>
      <formula2>10000000</formula2>
    </dataValidation>
    <dataValidation type="whole" operator="greaterThanOrEqual" allowBlank="1" showInputMessage="1" showErrorMessage="1" promptTitle="Fallzahl" sqref="G34" xr:uid="{00000000-0002-0000-0200-000004000000}">
      <formula1>0</formula1>
    </dataValidation>
    <dataValidation type="whole" operator="greaterThanOrEqual" allowBlank="1" showInputMessage="1" showErrorMessage="1" sqref="G37 G40" xr:uid="{00000000-0002-0000-0200-000005000000}">
      <formula1>0</formula1>
    </dataValidation>
    <dataValidation type="decimal" operator="greaterThanOrEqual" showInputMessage="1" showErrorMessage="1" error="Hier muss ein positiver Betrag eingetragen werden." promptTitle="abgeführter Gesamtbetrag" prompt="Betrag bitte nicht auf- oder abrunden" sqref="G43" xr:uid="{00000000-0002-0000-0200-000006000000}">
      <formula1>0</formula1>
    </dataValidation>
    <dataValidation type="decimal" showInputMessage="1" showErrorMessage="1" promptTitle="Saldo" prompt="Betrag wird automatisch ermittelt" sqref="G47:G48" xr:uid="{00000000-0002-0000-0200-000007000000}">
      <formula1>-10000000000</formula1>
      <formula2>10000000000</formula2>
    </dataValidation>
    <dataValidation type="decimal" operator="greaterThanOrEqual" showInputMessage="1" showErrorMessage="1" error="Es muss ein positiver Wert eingetragen werden." promptTitle="Einnahmen des KH" prompt="Betrag bitte nicht auf- oder abrunden" sqref="G15" xr:uid="{00000000-0002-0000-0200-000008000000}">
      <formula1>0</formula1>
    </dataValidation>
    <dataValidation type="whole" operator="greaterThan" showInputMessage="1" showErrorMessage="1" prompt="9-stellige Krankenhaus-IK-Nummer" sqref="D8:F8" xr:uid="{00000000-0002-0000-0200-000009000000}">
      <formula1>1</formula1>
    </dataValidation>
    <dataValidation type="whole" allowBlank="1" showInputMessage="1" showErrorMessage="1" prompt="Ziffer zwischen 5001 bis 5999" sqref="G2" xr:uid="{00000000-0002-0000-0200-00000A000000}">
      <formula1>5000</formula1>
      <formula2>5999</formula2>
    </dataValidation>
    <dataValidation showInputMessage="1" showErrorMessage="1" sqref="D5:F5" xr:uid="{00000000-0002-0000-0200-00000B000000}"/>
    <dataValidation operator="notEqual" showInputMessage="1" showErrorMessage="1" promptTitle="Gesamterlöse" prompt="Betrag wird automatisch ermittelt" sqref="G29" xr:uid="{00000000-0002-0000-0200-00000C000000}"/>
    <dataValidation type="decimal" operator="greaterThan" showErrorMessage="1" error="Es muss ein positiver Wert eingetragen werden." sqref="G120" xr:uid="{00000000-0002-0000-0200-00000D000000}">
      <formula1>0</formula1>
    </dataValidation>
    <dataValidation type="decimal" operator="lessThan" showInputMessage="1" showErrorMessage="1" error="Hier muss ein negativer Betrag eingetragen werden." prompt="Betrag aus A. mit umgekehrtem Vorzeichen" sqref="G107" xr:uid="{00000000-0002-0000-0200-00000E000000}">
      <formula1>0</formula1>
    </dataValidation>
    <dataValidation type="decimal" showInputMessage="1" showErrorMessage="1" error="Hier muss ein negativer Betrag eingetragen werden." promptTitle="Erlöse individuell" prompt="Betrag kann positiv oder negativ sein." sqref="G110" xr:uid="{00000000-0002-0000-0200-00000F000000}">
      <formula1>-1000000000</formula1>
      <formula2>1000000000</formula2>
    </dataValidation>
    <dataValidation type="decimal" errorStyle="information" sqref="G115" xr:uid="{00000000-0002-0000-0200-000010000000}">
      <formula1>-1000000000</formula1>
      <formula2>1000000000</formula2>
    </dataValidation>
    <dataValidation operator="greaterThan" showErrorMessage="1" error="Es muss ein positiver Wert eingetragen werden." sqref="G102" xr:uid="{B2B2DBFF-0B0A-4C56-9F83-F1135014F4D9}"/>
    <dataValidation type="whole" operator="lessThanOrEqual" allowBlank="1" showInputMessage="1" showErrorMessage="1" error="Hier muss ein negativer Wert eingetragen werden." promptTitle="Fälle" prompt="negativer Wert" sqref="G72" xr:uid="{5B0525F4-19DF-4865-903C-C8186659ADDC}">
      <formula1>0</formula1>
    </dataValidation>
    <dataValidation type="whole" operator="lessThanOrEqual" allowBlank="1" showInputMessage="1" showErrorMessage="1" error="Hier muss ein negativer Wert eingetragen werden." prompt="negativer Wert" sqref="G62 G82 G72 G91:G92" xr:uid="{EACF8E1A-D928-440B-B3B6-6BEB08AE18E0}">
      <formula1>0</formula1>
    </dataValidation>
    <dataValidation type="decimal" operator="greaterThanOrEqual" allowBlank="1" showInputMessage="1" showErrorMessage="1" prompt="Betrag wird automatisch ermittelt" sqref="G95 G66 G86:G87 G73:G76 G69:G71 G81" xr:uid="{CC93A888-99AD-4DC8-831B-7C226DF34B5D}">
      <formula1>0</formula1>
    </dataValidation>
  </dataValidations>
  <pageMargins left="0.59055118110236227" right="0.59055118110236227" top="0.98425196850393704" bottom="0.78740157480314965" header="0.39370078740157483" footer="0.39370078740157483"/>
  <pageSetup paperSize="9" scale="87" fitToHeight="2" orientation="portrait" r:id="rId3"/>
  <headerFooter>
    <oddHeader>&amp;L&amp;8   Ausgleichsfonds nach §17 a KHG
   bei der Krankenhausgesellschaft NRW  Humboldtstraße 31, 40237 Düsseldorf&amp;R&amp;"-,Fett"&amp;8Frist: 31.07.2026</oddHeader>
    <oddFooter xml:space="preserve">&amp;L&amp;9Muster 1b&amp;R&amp;9&amp;P von &amp;N    </oddFooter>
  </headerFooter>
  <rowBreaks count="5" manualBreakCount="5">
    <brk id="30" max="6" man="1"/>
    <brk id="48" max="6" man="1"/>
    <brk id="68" max="16383" man="1"/>
    <brk id="96" max="6" man="1"/>
    <brk id="122" max="6" man="1"/>
  </rowBreaks>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1</vt:lpstr>
      <vt:lpstr>Deckblatt!Druckbereich</vt:lpstr>
      <vt:lpstr>'Muster 1'!Druckbereich</vt:lpstr>
      <vt:lpstr>'Muster 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Annette Noll (KGNW)</cp:lastModifiedBy>
  <cp:lastPrinted>2025-10-22T09:52:11Z</cp:lastPrinted>
  <dcterms:created xsi:type="dcterms:W3CDTF">2012-02-03T10:46:54Z</dcterms:created>
  <dcterms:modified xsi:type="dcterms:W3CDTF">2025-11-18T12:20:15Z</dcterms:modified>
</cp:coreProperties>
</file>