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24226"/>
  <mc:AlternateContent xmlns:mc="http://schemas.openxmlformats.org/markup-compatibility/2006">
    <mc:Choice Requires="x15">
      <x15ac:absPath xmlns:x15ac="http://schemas.microsoft.com/office/spreadsheetml/2010/11/ac" url="U:\Projekte\Ausbildung_§17a\A-Verfahren\f_WJ_2024\Muster_KGNW\Dok_HP\ausb_KH\HP_ausbKH\"/>
    </mc:Choice>
  </mc:AlternateContent>
  <xr:revisionPtr revIDLastSave="0" documentId="13_ncr:1_{24C0D3D3-081C-4ED6-9F24-6A379D6DD390}" xr6:coauthVersionLast="47" xr6:coauthVersionMax="47" xr10:uidLastSave="{00000000-0000-0000-0000-000000000000}"/>
  <workbookProtection workbookAlgorithmName="SHA-512" workbookHashValue="JGKfdNvHD2USb7PKYX+C0IchHtcsnUcCepM8eP3r2axuc3ulm5mWr1BZ4D+LNTKpp/Dm/F3BQsaI32X/XEawHg==" workbookSaltValue="jptMiNIUngXlyg7Bz7uldA==" workbookSpinCount="100000" lockStructure="1"/>
  <bookViews>
    <workbookView xWindow="-110" yWindow="-110" windowWidth="34620" windowHeight="14020"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1'!$A$1:$G$156</definedName>
    <definedName name="_xlnm.Print_Titles" localSheetId="2">'Muster 1'!$1:$3</definedName>
    <definedName name="Z_4FF83812_2203_4C19_AD8F_CD17B11A66B9_.wvu.PrintArea" localSheetId="1" hidden="1">Deckblatt!$A$1:$G$24</definedName>
    <definedName name="Z_4FF83812_2203_4C19_AD8F_CD17B11A66B9_.wvu.PrintArea" localSheetId="2" hidden="1">'Muster 1'!$A$1:$G$156</definedName>
    <definedName name="Z_4FF83812_2203_4C19_AD8F_CD17B11A66B9_.wvu.PrintTitles" localSheetId="2" hidden="1">'Muster 1'!$1:$3</definedName>
    <definedName name="Z_5B68C9F1_662A_4971_9C85_4EC3618CF521_.wvu.PrintArea" localSheetId="1" hidden="1">Deckblatt!$A$1:$G$24</definedName>
    <definedName name="Z_5B68C9F1_662A_4971_9C85_4EC3618CF521_.wvu.PrintArea" localSheetId="2" hidden="1">'Muster 1'!$A$1:$G$154</definedName>
    <definedName name="Z_5B68C9F1_662A_4971_9C85_4EC3618CF521_.wvu.PrintTitles" localSheetId="2" hidden="1">'Muster 1'!$1:$3</definedName>
  </definedNames>
  <calcPr calcId="191029"/>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3" l="1"/>
  <c r="D22" i="3"/>
  <c r="G101" i="3"/>
  <c r="E101" i="3" l="1"/>
  <c r="G92" i="3"/>
  <c r="E92" i="3" s="1"/>
  <c r="G82" i="3"/>
  <c r="E82" i="3" s="1"/>
  <c r="G72" i="3"/>
  <c r="E72" i="3" s="1"/>
  <c r="G68" i="3"/>
  <c r="E68" i="3" s="1"/>
  <c r="G47" i="3" l="1"/>
  <c r="G29" i="3"/>
  <c r="E47" i="3" l="1"/>
</calcChain>
</file>

<file path=xl/sharedStrings.xml><?xml version="1.0" encoding="utf-8"?>
<sst xmlns="http://schemas.openxmlformats.org/spreadsheetml/2006/main" count="123" uniqueCount="96">
  <si>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</si>
  <si>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</si>
  <si>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</si>
  <si>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</si>
  <si>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</si>
  <si>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</si>
  <si>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</si>
  <si>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</si>
  <si>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</si>
  <si>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</si>
  <si>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</si>
  <si>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</si>
  <si>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</si>
  <si>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</si>
  <si>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</si>
  <si>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</si>
  <si>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</si>
  <si>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</si>
  <si>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</si>
  <si>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</si>
  <si>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</si>
  <si>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</si>
  <si>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</si>
  <si>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</si>
  <si>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</si>
  <si>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</si>
  <si>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</si>
  <si>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</si>
  <si>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Erlösabweichungen zum vereinbarten Ausbildungsbudget</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</si>
  <si>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</si>
  <si>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</si>
  <si>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</si>
  <si>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</si>
  <si>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</si>
  <si>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</si>
  <si>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</si>
  <si>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</si>
  <si>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</si>
  <si>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</si>
  <si>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Nachweis der zweckgebundenen Verwendung des Ausbildungsbudgets</t>
  </si>
  <si>
    <t>bei der Krankenhausgesellschaft NRW e.V. Humboldtstraße 31, 40237 Düsseldorf</t>
  </si>
  <si>
    <t xml:space="preserve">Ausgleichsfonds nach § 17a KHG </t>
  </si>
  <si>
    <t>(Muster 1b)</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</si>
  <si>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</si>
  <si>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t>a. Ausbildungszuschlag 2020 in Höhe von 104,26 €</t>
  </si>
  <si>
    <t>b. Ausbildungszuschlag 2020 in Höhe von 208,52 €</t>
  </si>
  <si>
    <t>zweckentsprechend verwendet.</t>
  </si>
  <si>
    <t>Ansprechpartner/-in bei Rückfragen in Ihrem Krankenhaus</t>
  </si>
  <si>
    <t>abzüglich:</t>
  </si>
  <si>
    <t>(Betrag aus A. mit umgekehrtem Vorzeichen.)</t>
  </si>
  <si>
    <t xml:space="preserve">Erlöse aus den erhaltenen Zahlungen des Ausgleichsfonds </t>
  </si>
  <si>
    <t>Erlöse aus der Abrechnung des Auf-/Abschlags durch die Erhebung des kranken-</t>
  </si>
  <si>
    <t>ergibt:</t>
  </si>
  <si>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</si>
  <si>
    <t xml:space="preserve">Vorjahr 2021
</t>
  </si>
  <si>
    <t>(Bereits in Vorjahren gemeldete Korrekturfälle für das Jahr 2021 dürfen nicht erneut angegeben werden!)</t>
  </si>
  <si>
    <t xml:space="preserve">Vorjahr 2022
</t>
  </si>
  <si>
    <t>Wir bitten um Übersendung eines Originalvermerks. Sofern Sie uns ein elektronisches Dokument 
zuleiten möchten, muss dieses (inkl. der Aufstellung) mit einer qualifizierten elektronischen Signatur versehen sein!</t>
  </si>
  <si>
    <r>
      <rPr>
        <b/>
        <sz val="12"/>
        <rFont val="Calibri"/>
        <family val="2"/>
      </rPr>
      <t xml:space="preserve">Das Excel-Tool dient der Datenerfassung und </t>
    </r>
    <r>
      <rPr>
        <b/>
        <u/>
        <sz val="12"/>
        <rFont val="Calibri"/>
        <family val="2"/>
      </rPr>
      <t>nicht</t>
    </r>
    <r>
      <rPr>
        <b/>
        <sz val="12"/>
        <rFont val="Calibri"/>
        <family val="2"/>
      </rPr>
      <t xml:space="preserve"> der Datenübermittlung an den Fondsverwalter! 
Bitte drucken Sie nach Beendigung der Dateneingabe das Muster zur weiteren Verwendung aus. 
</t>
    </r>
  </si>
  <si>
    <t>Budgetjahr 2024</t>
  </si>
  <si>
    <t>Aufstellung
über die Einnahmen aus dem Ausgleichsfonds und
den in Rechnung gestellten Ausbildungszuschlägen sowie
Darstellung der Erlösabweichungen zum vereinbarten Ausbildungsbudget und
Nachweis der zweckgebundenen Verwendung des Ausbildungsbudgets
für das Jahr 2024 für das Krankenhaus</t>
  </si>
  <si>
    <t>Für das Jahr 2024 vom Ausgleichsfonds geleisteter Gesamtbetrag</t>
  </si>
  <si>
    <t>Erlöse aus dem abgerechneten landeseinheitlichen Ausbildungszuschlag 2024 in Höhe von 73,89 €</t>
  </si>
  <si>
    <r>
      <t>(</t>
    </r>
    <r>
      <rPr>
        <u/>
        <sz val="11"/>
        <color theme="1"/>
        <rFont val="Calibri"/>
        <family val="2"/>
        <scheme val="minor"/>
      </rPr>
      <t>Berechnung</t>
    </r>
    <r>
      <rPr>
        <sz val="11"/>
        <color theme="1"/>
        <rFont val="Calibri"/>
        <family val="2"/>
        <scheme val="minor"/>
      </rPr>
      <t>: Behandlungsfälle [B.2.a] * Landeszuschlag) bei Aufnahmen in der Zeit vom 01.01. bis 31.12.2024 einschließlich Jahresüberlieger 2024/2025</t>
    </r>
  </si>
  <si>
    <t>Gesamt-Erlös aus den abgerechneten Ausbildungszuschlägen bei Aufnahmen in der Zeit vom 01.01. bis 31.12.2024 einschließlich Jahresüberlieger 2024/2025</t>
  </si>
  <si>
    <t>Zahl aller zugrunde liegenden (voll- und teilstationären) Behandlungsfälle 2024 abgerechnet mit dem landeseinheitlichen Ausbildungszuschlag in Höhe von 73,89 € einschließlich Jahresüberlieger 2024/2025</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</si>
  <si>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2024/2025 - dividiert durch den Zuschlag in Höhe von 73,89 €)</t>
    </r>
  </si>
  <si>
    <r>
      <t xml:space="preserve">Zahl der voll- und teilstationären Behandlungsfälle 2024 mit individuellem Zuschlag einschließlich Jahresüberlieger 2024/2025;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</si>
  <si>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2024, für die der in Rechnung gestellte Ausbildungszuschlag noch nicht vereinnahmt werden konnte
</t>
    </r>
  </si>
  <si>
    <r>
      <t xml:space="preserve">Für das Jahr 2024 </t>
    </r>
    <r>
      <rPr>
        <b/>
        <u/>
        <sz val="11"/>
        <color theme="1"/>
        <rFont val="Calibri"/>
        <family val="2"/>
        <scheme val="minor"/>
      </rPr>
      <t>abgeführter</t>
    </r>
    <r>
      <rPr>
        <b/>
        <sz val="11"/>
        <color theme="1"/>
        <rFont val="Calibri"/>
        <family val="2"/>
        <scheme val="minor"/>
      </rPr>
      <t xml:space="preserve"> Gesamtbetrag an den Ausgleichsfonds
(</t>
    </r>
    <r>
      <rPr>
        <sz val="11"/>
        <color theme="1"/>
        <rFont val="Calibri"/>
        <family val="2"/>
        <scheme val="minor"/>
      </rPr>
      <t>i. d. R. 12 Monatsbeträge</t>
    </r>
    <r>
      <rPr>
        <b/>
        <sz val="11"/>
        <color theme="1"/>
        <rFont val="Calibri"/>
        <family val="2"/>
        <scheme val="minor"/>
      </rPr>
      <t>)</t>
    </r>
  </si>
  <si>
    <t>Abschlussprüfer/-in für das Jahr 2024</t>
  </si>
  <si>
    <t xml:space="preserve">Die Mittel des Ausbildungsbudgets 2024 wurden in Höhe von </t>
  </si>
  <si>
    <t>Erlösabweichung zum vereinbarten Ausbildungsbudget des Jahres 2024</t>
  </si>
  <si>
    <t>krankenhausindividuellen Ausbildungszuschlages 2024
- positiver bzw. negativer Betrag -</t>
  </si>
  <si>
    <r>
      <t>Ausbildungsbudget</t>
    </r>
    <r>
      <rPr>
        <b/>
        <sz val="11"/>
        <color theme="1"/>
        <rFont val="Calibri"/>
        <family val="2"/>
        <scheme val="minor"/>
      </rPr>
      <t xml:space="preserve"> (einschließlich Ausgleiche)</t>
    </r>
    <r>
      <rPr>
        <sz val="11"/>
        <color theme="1"/>
        <rFont val="Calibri"/>
        <family val="2"/>
        <scheme val="minor"/>
      </rPr>
      <t xml:space="preserve"> für das Jahr 2024</t>
    </r>
  </si>
  <si>
    <t>Korrektur der Fallzahl- und Erlösangaben aus Vorjahren (2020, 2021, 2022 und 2023)</t>
  </si>
  <si>
    <t>WICHTIG: Ansprüche an die Verbände der Kostenträger aus Korrekturen für das Jahr 2020 (bzw. dem Ausgleichsverfahren 2021) werden nach den getroffenen Vereinbarungen mit Abschluss des hiermit stattfindenden Ausgleichsverfahrens 2024 verjähren. Die KGNW als Verwalter des Ausgleichsfonds kann daher nächstes Jahr im Ausgleichsverfahren 2025 (Budgetjahr 2025) keine Korrekturen für 2020 mehr akzeptieren. Ein entsprechendes Feld im Muster1 wird nicht mehr vorhanden sein. Sollte in einzelnen Fällen aufgrund eines anhängigen Gerichtsverfahrens die Verjährung gehemmt sein, müssten spätere Korrekturen gesondert bei der KGNW eingereicht und begründet werden.</t>
  </si>
  <si>
    <t>In Vorjahren (hier: ausschließlich 2020) für voll- und teilstationäre Behandlungsfälle in Rechnung gestellte Ausbildungszuschläge, für die der zunächst abgeführte Ausbildungszuschlag endgültig im Jahr 2024 nicht vereinnahmt werden konnte bzw. an die Kostenträger zurückerstattet wurde.</t>
  </si>
  <si>
    <t>(Bereits in Vorjahren gemeldete Korrekturfälle für das Jahr 2020 dürfen nicht erneut angegeben werden!)</t>
  </si>
  <si>
    <t>Rechnerischer Erstattungsanspruch aus Korrektur des Vorjahres
a. Berechnung: 
Fälle (aus B.6 a.) * Ausbildungszuschlag 2020 (- 104,26 €)
(separate Forderung des Krankenhauses)</t>
  </si>
  <si>
    <t>Rechnerischer Erstattungsanspruch aus Korrektur des Vorjahres
b. Berechnung: 
Fälle (aus B.6 b.) * Ausbildungszuschlag 2020 (- 208,52 €)
(separate Forderung des Krankenhauses)</t>
  </si>
  <si>
    <t>In Vorjahren (hier: ausschließlich 2021) für voll- und teilstationäre Behandlungsfälle in Rechnung gestellte Ausbildungszuschläge, für die der zunächst abgeführte Ausbildungszuschlag endgültig im Jahr 2024 nicht vereinnahmt werden konnte bzw. an die Kostenträger zurückerstattet wurde.</t>
  </si>
  <si>
    <t>Rechnerischer Erstattungsanspruch aus zusätzlichen Korrekturen des Vorjahres
Berechnung: 
Fälle (aus B.8) * Ausbildungszuschlag 2021 (- 88,06 €)
(separate Forderung des Krankenhauses)</t>
  </si>
  <si>
    <t>In Vorjahren (hier: ausschließlich 2022) für voll- und teilstationäre Behandlungsfälle in Rechnung gestellte Ausbildungszuschläge, für die der zunächst abgeführte Ausbildungszuschlag endgültig im Jahr 2024 nicht vereinnahmt werden konnte bzw. an die Kostenträger zurückerstattet wurde.</t>
  </si>
  <si>
    <t>(Bereits in Vorjahren gemeldete Korrekturfälle für das Jahr 2022 dürfen nicht erneut angegeben werden!)</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</si>
  <si>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B.10) * Ausbildungszuschlag 2022 (- 44,70 €)
(separate Forderung des Krankenhauses)</t>
    </r>
  </si>
  <si>
    <t xml:space="preserve">Vorjahr 2023
</t>
  </si>
  <si>
    <t>In Vorjahren (hier: ausschließlich 2023) für voll- und teilstationäre Behandlungsfälle in Rechnung gestellte Ausbildungszuschläge, für die der zunächst abgeführte Ausbildungszuschlag endgültig im Jahr 2024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</si>
  <si>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B.12) * Ausbildungszuschlag 2023 (- 68,46 €)
(separate Forderung des Krankenhauses)</t>
    </r>
  </si>
  <si>
    <t>für das abgelaufene Budgetjahr 2024</t>
  </si>
  <si>
    <t>Aufstellung über die Einnahmen aus dem Ausgleichsfonds und den in Rechnung gestellten Ausbildungszuschlägen sowie Darstellung der Erlösabweichungen zum vereinbarten Ausbildungsbudget und Nachweis der zweckgebundenen Verwendung des Ausbildungsbudgets für 2024</t>
  </si>
  <si>
    <t xml:space="preserve">Die nachfolgende Aufstellung ist von Ihrem Abschlussprüfer zu bestätigen. 
</t>
  </si>
  <si>
    <r>
      <t xml:space="preserve">Vorjahr 2020 </t>
    </r>
    <r>
      <rPr>
        <sz val="11"/>
        <color rgb="FFFF0000"/>
        <rFont val="Calibri"/>
        <family val="2"/>
      </rPr>
      <t>(Bitte beachten Sie die unterschiedlichen Zuschlagshöhen)</t>
    </r>
  </si>
  <si>
    <t>BITTE beachten Sie beim Ausfüllen die Erläuterungen zu Muster 1a_b  für ausbildende Krankenhäuser!</t>
  </si>
  <si>
    <r>
      <t xml:space="preserve">Ort, Datum </t>
    </r>
    <r>
      <rPr>
        <b/>
        <sz val="11"/>
        <color rgb="FFFF0000"/>
        <rFont val="Calibri"/>
        <family val="2"/>
        <scheme val="minor"/>
      </rPr>
      <t>(Bitte angeben!)</t>
    </r>
  </si>
  <si>
    <r>
      <t xml:space="preserve">Unterschrift des gesetzlichen Vertreters des Krankenhausträgers
</t>
    </r>
    <r>
      <rPr>
        <b/>
        <sz val="11"/>
        <color rgb="FFFF0000"/>
        <rFont val="Calibri"/>
        <family val="2"/>
        <scheme val="minor"/>
      </rPr>
      <t>(Bitte unterzeichnen!)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</si>
</sst>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3"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name val="Calibri"/>
      <family val="2"/>
      <scheme val="minor"/>
    </font>
    <font>
      <b/>
      <sz val="12"/>
      <name val="Calibri"/>
      <family val="2"/>
    </font>
    <font>
      <b/>
      <u/>
      <sz val="12"/>
      <name val="Calibri"/>
      <family val="2"/>
    </font>
    <font>
      <sz val="11"/>
      <color indexed="12"/>
      <name val="Calibri"/>
      <family val="2"/>
    </font>
    <font>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43">
    <xf numFmtId="0" fontId="0" fillId="0" borderId="0" xfId="0"/>
    <xf numFmtId="0" fontId="16" fillId="3" borderId="0" xfId="0" applyFont="1" applyFill="1" applyAlignment="1">
      <alignment vertical="center"/>
    </xf>
    <xf numFmtId="0" fontId="16" fillId="0" borderId="0" xfId="0" applyFont="1" applyAlignment="1">
      <alignment vertical="center"/>
    </xf>
    <xf numFmtId="0" fontId="16" fillId="3" borderId="0" xfId="0" applyFont="1" applyFill="1" applyAlignment="1">
      <alignment vertical="top"/>
    </xf>
    <xf numFmtId="0" fontId="13" fillId="3" borderId="0" xfId="1" applyFill="1" applyBorder="1" applyAlignment="1">
      <alignment vertical="top"/>
    </xf>
    <xf numFmtId="0" fontId="13" fillId="3" borderId="0" xfId="1" applyFill="1" applyBorder="1" applyAlignment="1">
      <alignment horizontal="left" vertical="top"/>
    </xf>
    <xf numFmtId="0" fontId="16" fillId="0" borderId="0" xfId="0" applyFont="1" applyAlignment="1">
      <alignment vertical="top"/>
    </xf>
    <xf numFmtId="0" fontId="13" fillId="3" borderId="0" xfId="1" applyFill="1" applyBorder="1" applyAlignment="1">
      <alignment horizontal="right" vertical="top"/>
    </xf>
    <xf numFmtId="0" fontId="17" fillId="3" borderId="0" xfId="1" applyFont="1" applyFill="1" applyBorder="1" applyAlignment="1">
      <alignment horizontal="left" vertical="top"/>
    </xf>
    <xf numFmtId="0" fontId="18" fillId="3" borderId="0" xfId="1" applyFont="1" applyFill="1" applyBorder="1" applyAlignment="1">
      <alignment horizontal="left" vertical="top"/>
    </xf>
    <xf numFmtId="0" fontId="19" fillId="0" borderId="0" xfId="0" applyFont="1" applyAlignment="1">
      <alignment vertical="top"/>
    </xf>
    <xf numFmtId="0" fontId="16" fillId="3" borderId="0" xfId="0" applyFont="1" applyFill="1"/>
    <xf numFmtId="0" fontId="13" fillId="3" borderId="0" xfId="1" applyFill="1" applyBorder="1" applyAlignment="1"/>
    <xf numFmtId="0" fontId="16" fillId="0" borderId="0" xfId="0" applyFont="1"/>
    <xf numFmtId="0" fontId="13" fillId="3" borderId="0" xfId="1" applyFill="1" applyBorder="1" applyAlignment="1">
      <alignment horizontal="right"/>
    </xf>
    <xf numFmtId="0" fontId="13" fillId="3" borderId="0" xfId="1" applyFill="1" applyBorder="1" applyAlignment="1">
      <alignment vertical="center"/>
    </xf>
    <xf numFmtId="0" fontId="14" fillId="3" borderId="0" xfId="1" applyFont="1" applyFill="1" applyBorder="1" applyAlignment="1"/>
    <xf numFmtId="0" fontId="20" fillId="3" borderId="0" xfId="1" applyFont="1" applyFill="1" applyBorder="1" applyAlignment="1">
      <alignment horizontal="left" vertical="top"/>
    </xf>
    <xf numFmtId="0" fontId="20" fillId="3" borderId="0" xfId="1" applyFont="1" applyFill="1" applyBorder="1" applyAlignment="1">
      <alignment vertical="top"/>
    </xf>
    <xf numFmtId="0" fontId="13" fillId="3" borderId="0" xfId="1" applyFill="1" applyBorder="1" applyAlignment="1">
      <alignment horizontal="left" vertical="center"/>
    </xf>
    <xf numFmtId="164" fontId="13" fillId="3" borderId="0" xfId="1" applyNumberFormat="1" applyFill="1" applyBorder="1" applyAlignment="1">
      <alignment horizontal="right" vertical="top"/>
    </xf>
    <xf numFmtId="0" fontId="21" fillId="0" borderId="0" xfId="0" applyFont="1" applyAlignment="1">
      <alignment vertical="center"/>
    </xf>
    <xf numFmtId="0" fontId="19"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9" fillId="0" borderId="0" xfId="0" applyFont="1" applyAlignment="1">
      <alignment vertical="center"/>
    </xf>
    <xf numFmtId="0" fontId="22" fillId="3" borderId="0" xfId="1" applyFont="1" applyFill="1" applyBorder="1" applyAlignment="1">
      <alignment horizontal="left" vertical="top"/>
    </xf>
    <xf numFmtId="0" fontId="14" fillId="3" borderId="0" xfId="1" applyFont="1" applyFill="1" applyBorder="1" applyAlignment="1">
      <alignment horizontal="left" vertical="top"/>
    </xf>
    <xf numFmtId="0" fontId="23" fillId="3" borderId="0" xfId="0" applyFont="1" applyFill="1" applyAlignment="1">
      <alignment vertical="top"/>
    </xf>
    <xf numFmtId="0" fontId="24" fillId="3" borderId="0" xfId="1" applyFont="1" applyFill="1" applyBorder="1" applyAlignment="1">
      <alignment vertical="top"/>
    </xf>
    <xf numFmtId="0" fontId="24" fillId="3" borderId="0" xfId="1" applyFont="1" applyFill="1" applyBorder="1" applyAlignment="1">
      <alignment horizontal="left" vertical="top"/>
    </xf>
    <xf numFmtId="0" fontId="24" fillId="3" borderId="0" xfId="1" applyFont="1" applyFill="1" applyBorder="1" applyAlignment="1">
      <alignment horizontal="right" vertical="top"/>
    </xf>
    <xf numFmtId="0" fontId="23" fillId="0" borderId="0" xfId="0" applyFont="1" applyAlignment="1">
      <alignment vertical="top"/>
    </xf>
    <xf numFmtId="0" fontId="20" fillId="3" borderId="0" xfId="1" applyFont="1" applyFill="1" applyBorder="1" applyAlignment="1">
      <alignment vertical="top" wrapText="1"/>
    </xf>
    <xf numFmtId="0" fontId="25"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ill="1" applyAlignment="1">
      <alignment vertical="top"/>
    </xf>
    <xf numFmtId="0" fontId="13" fillId="3" borderId="0" xfId="1" applyFill="1" applyAlignment="1">
      <alignment horizontal="left" vertical="top"/>
    </xf>
    <xf numFmtId="0" fontId="13" fillId="3" borderId="0" xfId="1" applyFill="1" applyAlignment="1">
      <alignment horizontal="center" vertical="top"/>
    </xf>
    <xf numFmtId="0" fontId="13" fillId="0" borderId="0" xfId="1" applyFill="1" applyAlignment="1">
      <alignment vertical="top"/>
    </xf>
    <xf numFmtId="0" fontId="13" fillId="0" borderId="0" xfId="1" applyFill="1" applyAlignment="1">
      <alignment horizontal="left" vertical="top"/>
    </xf>
    <xf numFmtId="0" fontId="13" fillId="0" borderId="0" xfId="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3" fillId="3" borderId="0" xfId="1" applyFill="1" applyBorder="1" applyAlignment="1">
      <alignment horizontal="left" vertical="top" wrapText="1"/>
    </xf>
    <xf numFmtId="0" fontId="13" fillId="3" borderId="0" xfId="1" applyFill="1" applyBorder="1" applyAlignment="1">
      <alignment horizontal="justify" vertical="top" wrapText="1"/>
    </xf>
    <xf numFmtId="0" fontId="14" fillId="3" borderId="0" xfId="0" applyFont="1" applyFill="1" applyAlignment="1">
      <alignment horizontal="center" vertical="center" wrapText="1"/>
    </xf>
    <xf numFmtId="0" fontId="14" fillId="3" borderId="0" xfId="1" applyFont="1" applyFill="1" applyBorder="1" applyAlignment="1">
      <alignment horizontal="right" vertical="center"/>
    </xf>
    <xf numFmtId="0" fontId="14" fillId="3" borderId="0" xfId="1" applyFont="1" applyFill="1" applyBorder="1" applyAlignment="1">
      <alignment vertical="top"/>
    </xf>
    <xf numFmtId="0" fontId="14" fillId="3" borderId="0" xfId="1" applyFont="1" applyFill="1" applyBorder="1" applyAlignment="1">
      <alignment vertical="top" wrapText="1"/>
    </xf>
    <xf numFmtId="0" fontId="26" fillId="3" borderId="0" xfId="0" applyFont="1" applyFill="1" applyAlignment="1">
      <alignment wrapText="1"/>
    </xf>
    <xf numFmtId="0" fontId="0" fillId="3" borderId="0" xfId="0" applyFill="1"/>
    <xf numFmtId="0" fontId="0" fillId="3" borderId="4" xfId="0" applyFill="1" applyBorder="1"/>
    <xf numFmtId="0" fontId="28" fillId="3" borderId="0" xfId="0" applyFont="1" applyFill="1" applyAlignment="1">
      <alignment horizontal="justify"/>
    </xf>
    <xf numFmtId="0" fontId="0" fillId="3" borderId="0" xfId="0" applyFill="1" applyAlignment="1">
      <alignment horizontal="center" vertical="top" wrapText="1"/>
    </xf>
    <xf numFmtId="0" fontId="13" fillId="3" borderId="0" xfId="1" applyFill="1" applyBorder="1" applyAlignment="1">
      <alignment horizontal="center" vertical="center"/>
    </xf>
    <xf numFmtId="0" fontId="16" fillId="3" borderId="0" xfId="1" applyFont="1" applyFill="1" applyBorder="1" applyAlignment="1">
      <alignment horizontal="justify" vertical="top" wrapText="1"/>
    </xf>
    <xf numFmtId="0" fontId="13" fillId="3" borderId="0" xfId="1" applyFill="1" applyBorder="1" applyAlignment="1">
      <alignment horizontal="right" vertical="center"/>
    </xf>
    <xf numFmtId="166" fontId="14" fillId="3" borderId="0" xfId="1" applyNumberFormat="1" applyFont="1" applyFill="1" applyBorder="1" applyAlignment="1">
      <alignment horizontal="right" vertical="center"/>
    </xf>
    <xf numFmtId="0" fontId="29" fillId="3" borderId="0" xfId="1" applyFont="1" applyFill="1" applyBorder="1" applyAlignment="1">
      <alignment horizontal="justify" vertical="top" wrapText="1"/>
    </xf>
    <xf numFmtId="0" fontId="30" fillId="3" borderId="0" xfId="0" applyFont="1" applyFill="1" applyAlignment="1">
      <alignment horizontal="justify"/>
    </xf>
    <xf numFmtId="0" fontId="31" fillId="3" borderId="0" xfId="1" applyFont="1" applyFill="1" applyBorder="1" applyAlignment="1">
      <alignment horizontal="left" vertical="center" wrapText="1"/>
    </xf>
    <xf numFmtId="0" fontId="14"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ill="1" applyAlignment="1">
      <alignment horizontal="left"/>
    </xf>
    <xf numFmtId="0" fontId="32" fillId="0" borderId="0" xfId="0" applyFont="1" applyAlignment="1">
      <alignment horizontal="left"/>
    </xf>
    <xf numFmtId="0" fontId="16" fillId="0" borderId="0" xfId="0" applyFont="1" applyAlignment="1">
      <alignment horizontal="left" vertical="top"/>
    </xf>
    <xf numFmtId="0" fontId="16" fillId="3" borderId="0" xfId="0" applyFont="1" applyFill="1" applyAlignment="1">
      <alignment horizontal="left" vertical="top"/>
    </xf>
    <xf numFmtId="0" fontId="16" fillId="3" borderId="0" xfId="0" applyFont="1" applyFill="1" applyAlignment="1">
      <alignment horizontal="left" vertical="center"/>
    </xf>
    <xf numFmtId="0" fontId="21" fillId="3" borderId="0" xfId="1" applyFont="1" applyFill="1" applyBorder="1" applyAlignment="1">
      <alignment horizontal="left" vertical="center"/>
    </xf>
    <xf numFmtId="0" fontId="16" fillId="0" borderId="0" xfId="0" applyFont="1" applyAlignment="1">
      <alignment horizontal="left" vertical="center"/>
    </xf>
    <xf numFmtId="164" fontId="13" fillId="3" borderId="0" xfId="1" applyNumberFormat="1" applyFill="1" applyBorder="1" applyAlignment="1">
      <alignment horizontal="left" vertical="top"/>
    </xf>
    <xf numFmtId="0" fontId="21" fillId="0" borderId="0" xfId="0" applyFont="1" applyAlignment="1">
      <alignment horizontal="left" vertical="center"/>
    </xf>
    <xf numFmtId="0" fontId="16" fillId="3" borderId="0" xfId="1" applyFont="1" applyFill="1" applyBorder="1" applyAlignment="1">
      <alignment horizontal="left" vertical="center" wrapText="1"/>
    </xf>
    <xf numFmtId="166" fontId="14" fillId="4" borderId="10" xfId="1" applyNumberFormat="1" applyFont="1" applyFill="1" applyBorder="1" applyAlignment="1">
      <alignment horizontal="right" vertical="center"/>
    </xf>
    <xf numFmtId="165" fontId="14" fillId="4" borderId="10" xfId="1" applyNumberFormat="1" applyFont="1" applyFill="1" applyBorder="1" applyAlignment="1">
      <alignment horizontal="right" vertical="center"/>
    </xf>
    <xf numFmtId="164" fontId="14" fillId="4" borderId="10" xfId="1" applyNumberFormat="1" applyFont="1" applyFill="1" applyBorder="1" applyAlignment="1">
      <alignment horizontal="right" vertical="center"/>
    </xf>
    <xf numFmtId="1" fontId="33" fillId="4" borderId="10" xfId="0" applyNumberFormat="1" applyFont="1" applyFill="1" applyBorder="1" applyAlignment="1">
      <alignment horizontal="center" vertical="center"/>
    </xf>
    <xf numFmtId="0" fontId="34" fillId="3" borderId="0" xfId="1" applyFont="1" applyFill="1" applyBorder="1" applyAlignment="1">
      <alignment horizontal="left" vertical="top"/>
    </xf>
    <xf numFmtId="0" fontId="35" fillId="3" borderId="0" xfId="1" applyFont="1" applyFill="1" applyBorder="1" applyAlignment="1">
      <alignment vertical="top"/>
    </xf>
    <xf numFmtId="0" fontId="35" fillId="3" borderId="0" xfId="1" applyFont="1" applyFill="1" applyBorder="1" applyAlignment="1">
      <alignment horizontal="left" vertical="top"/>
    </xf>
    <xf numFmtId="0" fontId="36" fillId="3" borderId="0" xfId="0" applyFont="1" applyFill="1" applyAlignment="1">
      <alignment vertical="top"/>
    </xf>
    <xf numFmtId="0" fontId="38" fillId="3" borderId="0" xfId="0" applyFont="1" applyFill="1" applyAlignment="1">
      <alignment horizontal="center" vertical="center"/>
    </xf>
    <xf numFmtId="0" fontId="27" fillId="3" borderId="0" xfId="0" applyFont="1" applyFill="1"/>
    <xf numFmtId="0" fontId="0" fillId="3" borderId="0" xfId="0" applyFill="1" applyAlignment="1">
      <alignment vertical="center"/>
    </xf>
    <xf numFmtId="0" fontId="14" fillId="3" borderId="0" xfId="0" applyFont="1" applyFill="1"/>
    <xf numFmtId="164" fontId="14" fillId="4" borderId="10" xfId="1" applyNumberFormat="1" applyFont="1" applyFill="1" applyBorder="1" applyAlignment="1">
      <alignment horizontal="left" vertical="center"/>
    </xf>
    <xf numFmtId="0" fontId="47" fillId="3" borderId="0" xfId="1" applyFont="1" applyFill="1" applyBorder="1" applyAlignment="1">
      <alignment horizontal="left" vertical="center"/>
    </xf>
    <xf numFmtId="0" fontId="0" fillId="3" borderId="0" xfId="1" applyFont="1" applyFill="1" applyBorder="1" applyAlignment="1">
      <alignment vertical="top"/>
    </xf>
    <xf numFmtId="0" fontId="13" fillId="3" borderId="0" xfId="1" applyFill="1" applyBorder="1" applyAlignment="1">
      <alignment horizontal="left"/>
    </xf>
    <xf numFmtId="0" fontId="13" fillId="3" borderId="0" xfId="1" applyFill="1" applyBorder="1" applyAlignment="1">
      <alignment vertical="center" wrapText="1"/>
    </xf>
    <xf numFmtId="0" fontId="47" fillId="3" borderId="0" xfId="1" applyFont="1" applyFill="1" applyBorder="1" applyAlignment="1">
      <alignment vertical="top" wrapText="1"/>
    </xf>
    <xf numFmtId="0" fontId="0" fillId="3" borderId="0" xfId="1" applyFont="1" applyFill="1" applyBorder="1" applyAlignment="1">
      <alignment horizontal="left" vertical="center" wrapText="1"/>
    </xf>
    <xf numFmtId="0" fontId="19" fillId="3" borderId="0" xfId="0" applyFont="1" applyFill="1" applyAlignment="1">
      <alignment horizontal="left" vertical="center" wrapText="1"/>
    </xf>
    <xf numFmtId="0" fontId="13" fillId="0" borderId="0" xfId="1" applyFill="1" applyBorder="1" applyAlignment="1">
      <alignment vertical="center"/>
    </xf>
    <xf numFmtId="0" fontId="13" fillId="0" borderId="0" xfId="1" applyFill="1" applyBorder="1" applyAlignment="1">
      <alignment horizontal="left" vertical="center"/>
    </xf>
    <xf numFmtId="165" fontId="14" fillId="0" borderId="0" xfId="1" applyNumberFormat="1" applyFont="1" applyFill="1" applyBorder="1" applyAlignment="1">
      <alignment horizontal="right" vertical="center"/>
    </xf>
    <xf numFmtId="0" fontId="30" fillId="3" borderId="0" xfId="0" applyFont="1" applyFill="1"/>
    <xf numFmtId="0" fontId="33" fillId="3" borderId="0" xfId="1" applyFont="1" applyFill="1" applyBorder="1" applyAlignment="1">
      <alignment horizontal="left" vertical="top" wrapText="1"/>
    </xf>
    <xf numFmtId="0" fontId="30" fillId="3" borderId="0" xfId="0" applyFont="1" applyFill="1" applyAlignment="1">
      <alignment horizontal="left"/>
    </xf>
    <xf numFmtId="0" fontId="39" fillId="3" borderId="0" xfId="0" applyFont="1" applyFill="1" applyAlignment="1">
      <alignment horizontal="center"/>
    </xf>
    <xf numFmtId="0" fontId="48" fillId="3" borderId="0" xfId="0" applyFont="1" applyFill="1" applyAlignment="1">
      <alignment horizontal="center"/>
    </xf>
    <xf numFmtId="0" fontId="41" fillId="3" borderId="0" xfId="1" applyFont="1" applyFill="1" applyBorder="1" applyAlignment="1">
      <alignment horizontal="center" vertical="top" wrapText="1"/>
    </xf>
    <xf numFmtId="0" fontId="42" fillId="3" borderId="0" xfId="0" applyFont="1" applyFill="1" applyAlignment="1">
      <alignment horizontal="left"/>
    </xf>
    <xf numFmtId="0" fontId="29"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40" fillId="3" borderId="0" xfId="3" applyFont="1" applyFill="1" applyAlignment="1" applyProtection="1">
      <alignment horizontal="center"/>
    </xf>
    <xf numFmtId="0" fontId="34" fillId="3" borderId="0" xfId="1" applyFont="1" applyFill="1" applyBorder="1" applyAlignment="1">
      <alignment horizontal="left" vertical="top" wrapText="1"/>
    </xf>
    <xf numFmtId="0" fontId="14" fillId="3" borderId="0" xfId="1" applyFont="1" applyFill="1" applyBorder="1" applyAlignment="1">
      <alignment horizontal="left" vertical="top" wrapText="1"/>
    </xf>
    <xf numFmtId="0" fontId="0" fillId="3" borderId="0" xfId="1" applyFont="1" applyFill="1" applyBorder="1" applyAlignment="1">
      <alignment horizontal="left" vertical="top" wrapText="1"/>
    </xf>
    <xf numFmtId="0" fontId="13" fillId="3" borderId="0" xfId="1" applyFill="1" applyBorder="1" applyAlignment="1">
      <alignment horizontal="left" vertical="top" wrapText="1"/>
    </xf>
    <xf numFmtId="0" fontId="37" fillId="0" borderId="0" xfId="0" applyFont="1" applyAlignment="1">
      <alignment horizontal="left" vertical="top" wrapText="1"/>
    </xf>
    <xf numFmtId="0" fontId="0" fillId="0" borderId="0" xfId="1" applyFont="1" applyFill="1" applyBorder="1" applyAlignment="1">
      <alignment horizontal="left" vertical="center" wrapText="1"/>
    </xf>
    <xf numFmtId="0" fontId="13" fillId="0" borderId="0" xfId="1" applyFill="1" applyBorder="1" applyAlignment="1">
      <alignment horizontal="left" vertical="center" wrapText="1"/>
    </xf>
    <xf numFmtId="0" fontId="41" fillId="4" borderId="11" xfId="0" applyFont="1" applyFill="1" applyBorder="1" applyAlignment="1">
      <alignment horizontal="left" vertical="center" wrapText="1"/>
    </xf>
    <xf numFmtId="0" fontId="41" fillId="4" borderId="12" xfId="0" applyFont="1" applyFill="1" applyBorder="1" applyAlignment="1">
      <alignment horizontal="left" vertical="center" wrapText="1"/>
    </xf>
    <xf numFmtId="0" fontId="41" fillId="4" borderId="13" xfId="0" applyFont="1" applyFill="1" applyBorder="1" applyAlignment="1">
      <alignment horizontal="left" vertical="center" wrapText="1"/>
    </xf>
    <xf numFmtId="0" fontId="19" fillId="3" borderId="8" xfId="0" applyFont="1" applyFill="1" applyBorder="1" applyAlignment="1">
      <alignment horizontal="left" vertical="center" wrapText="1"/>
    </xf>
    <xf numFmtId="0" fontId="19" fillId="3" borderId="0" xfId="0" applyFont="1" applyFill="1" applyAlignment="1">
      <alignment horizontal="left" vertical="center" wrapText="1"/>
    </xf>
    <xf numFmtId="0" fontId="41" fillId="4" borderId="11" xfId="1" applyFont="1" applyFill="1" applyBorder="1" applyAlignment="1">
      <alignment horizontal="left" vertical="center"/>
    </xf>
    <xf numFmtId="0" fontId="41" fillId="4" borderId="12" xfId="1" applyFont="1" applyFill="1" applyBorder="1" applyAlignment="1">
      <alignment horizontal="left" vertical="center"/>
    </xf>
    <xf numFmtId="0" fontId="41" fillId="4" borderId="13" xfId="1" applyFont="1" applyFill="1" applyBorder="1" applyAlignment="1">
      <alignment horizontal="left" vertical="center"/>
    </xf>
    <xf numFmtId="0" fontId="45" fillId="4" borderId="11" xfId="3" applyFont="1" applyFill="1" applyBorder="1" applyAlignment="1" applyProtection="1">
      <alignment horizontal="left" vertical="center" wrapText="1"/>
    </xf>
    <xf numFmtId="0" fontId="44" fillId="3" borderId="0" xfId="1" applyFont="1" applyFill="1" applyBorder="1" applyAlignment="1">
      <alignment horizontal="center" vertical="center"/>
    </xf>
    <xf numFmtId="0" fontId="41" fillId="3" borderId="0" xfId="0" applyFont="1" applyFill="1" applyAlignment="1">
      <alignment horizontal="center" vertical="center" wrapText="1"/>
    </xf>
    <xf numFmtId="0" fontId="41" fillId="4" borderId="11" xfId="0" applyFont="1" applyFill="1" applyBorder="1" applyAlignment="1">
      <alignment horizontal="center" vertical="center" wrapText="1"/>
    </xf>
    <xf numFmtId="0" fontId="41" fillId="4" borderId="12" xfId="0" applyFont="1" applyFill="1" applyBorder="1" applyAlignment="1">
      <alignment horizontal="center" vertical="center" wrapText="1"/>
    </xf>
    <xf numFmtId="0" fontId="41" fillId="4" borderId="13" xfId="0" applyFont="1" applyFill="1" applyBorder="1" applyAlignment="1">
      <alignment horizontal="center" vertical="center" wrapText="1"/>
    </xf>
    <xf numFmtId="0" fontId="14" fillId="3" borderId="0" xfId="0" applyFont="1" applyFill="1" applyAlignment="1">
      <alignment horizontal="center" vertical="center" wrapText="1"/>
    </xf>
    <xf numFmtId="0" fontId="21" fillId="3" borderId="0" xfId="1" applyFont="1" applyFill="1" applyBorder="1" applyAlignment="1">
      <alignment horizontal="center" vertical="center"/>
    </xf>
    <xf numFmtId="0" fontId="21" fillId="3" borderId="14" xfId="1" applyFont="1" applyFill="1" applyBorder="1" applyAlignment="1">
      <alignment horizontal="center" vertical="center"/>
    </xf>
    <xf numFmtId="0" fontId="0" fillId="0" borderId="0" xfId="0" applyAlignment="1">
      <alignment horizontal="left"/>
    </xf>
    <xf numFmtId="0" fontId="46" fillId="3" borderId="0" xfId="1" applyFont="1" applyFill="1" applyBorder="1" applyAlignment="1">
      <alignment horizontal="left" vertical="top"/>
    </xf>
    <xf numFmtId="0" fontId="11" fillId="3" borderId="5" xfId="1" applyFont="1" applyFill="1" applyBorder="1" applyAlignment="1">
      <alignment horizontal="left" vertical="center" wrapText="1"/>
    </xf>
    <xf numFmtId="0" fontId="31" fillId="3" borderId="6" xfId="1" applyFont="1" applyFill="1" applyBorder="1" applyAlignment="1">
      <alignment horizontal="left" vertical="center" wrapText="1"/>
    </xf>
    <xf numFmtId="0" fontId="31" fillId="3" borderId="7"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51" fillId="0" borderId="0" xfId="1" applyFont="1" applyFill="1" applyBorder="1" applyAlignment="1">
      <alignment horizontal="left" vertical="center" wrapText="1"/>
    </xf>
    <xf numFmtId="0" fontId="43" fillId="0" borderId="0" xfId="1" applyFont="1" applyFill="1" applyBorder="1" applyAlignment="1">
      <alignment horizontal="left" vertical="center"/>
    </xf>
    <xf numFmtId="0" fontId="21" fillId="3" borderId="0" xfId="0" applyFont="1" applyFill="1" applyAlignment="1">
      <alignment horizontal="left" vertical="center"/>
    </xf>
    <xf numFmtId="0" fontId="14" fillId="3" borderId="0" xfId="1" applyFont="1" applyFill="1" applyBorder="1" applyAlignment="1">
      <alignment horizontal="left"/>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150</xdr:row>
      <xdr:rowOff>45720</xdr:rowOff>
    </xdr:from>
    <xdr:to>
      <xdr:col>3</xdr:col>
      <xdr:colOff>2876193</xdr:colOff>
      <xdr:row>153</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tabSelected="1" zoomScaleNormal="100" workbookViewId="0">
      <selection activeCell="H8" sqref="H8"/>
    </sheetView>
  </sheetViews>
  <sheetFormatPr baseColWidth="10" defaultRowHeight="14.5" x14ac:dyDescent="0.35"/>
  <sheetData>
    <row r="1" spans="1:7" x14ac:dyDescent="0.35">
      <c r="A1" s="51"/>
      <c r="B1" s="51"/>
      <c r="C1" s="51"/>
      <c r="D1" s="51"/>
      <c r="E1" s="51"/>
      <c r="F1" s="51"/>
      <c r="G1" s="51"/>
    </row>
    <row r="2" spans="1:7" ht="21" x14ac:dyDescent="0.5">
      <c r="A2" s="100" t="s">
        <v>29</v>
      </c>
      <c r="B2" s="100"/>
      <c r="C2" s="100"/>
      <c r="D2" s="100"/>
      <c r="E2" s="100"/>
      <c r="F2" s="100"/>
      <c r="G2" s="100"/>
    </row>
    <row r="3" spans="1:7" ht="21" x14ac:dyDescent="0.5">
      <c r="A3" s="100" t="s">
        <v>89</v>
      </c>
      <c r="B3" s="100"/>
      <c r="C3" s="100"/>
      <c r="D3" s="100"/>
      <c r="E3" s="100"/>
      <c r="F3" s="100"/>
      <c r="G3" s="100"/>
    </row>
    <row r="4" spans="1:7" ht="21" x14ac:dyDescent="0.5">
      <c r="A4" s="101" t="s">
        <v>42</v>
      </c>
      <c r="B4" s="101"/>
      <c r="C4" s="101"/>
      <c r="D4" s="101"/>
      <c r="E4" s="101"/>
      <c r="F4" s="101"/>
      <c r="G4" s="101"/>
    </row>
    <row r="5" spans="1:7" x14ac:dyDescent="0.35">
      <c r="A5" s="51"/>
      <c r="B5" s="51"/>
      <c r="C5" s="51"/>
      <c r="D5" s="51"/>
      <c r="E5" s="51"/>
      <c r="F5" s="51"/>
      <c r="G5" s="51"/>
    </row>
    <row r="6" spans="1:7" x14ac:dyDescent="0.35">
      <c r="A6" s="97"/>
      <c r="B6" s="97"/>
      <c r="C6" s="97"/>
      <c r="D6" s="97"/>
      <c r="E6" s="97"/>
      <c r="F6" s="97"/>
      <c r="G6" s="97"/>
    </row>
    <row r="7" spans="1:7" ht="15.5" x14ac:dyDescent="0.35">
      <c r="A7" s="53" t="s">
        <v>32</v>
      </c>
      <c r="B7" s="51"/>
      <c r="C7" s="51"/>
      <c r="D7" s="51"/>
      <c r="E7" s="51"/>
      <c r="F7" s="51"/>
      <c r="G7" s="51"/>
    </row>
    <row r="8" spans="1:7" ht="15.5" x14ac:dyDescent="0.35">
      <c r="A8" s="53"/>
      <c r="B8" s="51"/>
      <c r="C8" s="51"/>
      <c r="D8" s="51"/>
      <c r="E8" s="51"/>
      <c r="F8" s="51"/>
      <c r="G8" s="51"/>
    </row>
    <row r="9" spans="1:7" s="65" customFormat="1" ht="15.5" x14ac:dyDescent="0.35">
      <c r="A9" s="98" t="s">
        <v>30</v>
      </c>
      <c r="B9" s="98"/>
      <c r="C9" s="98"/>
      <c r="D9" s="98"/>
      <c r="E9" s="98"/>
      <c r="F9" s="98"/>
      <c r="G9" s="98"/>
    </row>
    <row r="10" spans="1:7" s="65" customFormat="1" ht="66.650000000000006" customHeight="1" x14ac:dyDescent="0.35">
      <c r="A10" s="98" t="s">
        <v>58</v>
      </c>
      <c r="B10" s="98"/>
      <c r="C10" s="98"/>
      <c r="D10" s="98"/>
      <c r="E10" s="98"/>
      <c r="F10" s="98"/>
      <c r="G10" s="98"/>
    </row>
    <row r="11" spans="1:7" x14ac:dyDescent="0.35">
      <c r="A11" s="99"/>
      <c r="B11" s="99"/>
      <c r="C11" s="99"/>
      <c r="D11" s="99"/>
      <c r="E11" s="99"/>
      <c r="F11" s="99"/>
      <c r="G11" s="99"/>
    </row>
    <row r="12" spans="1:7" x14ac:dyDescent="0.35">
      <c r="A12" s="51"/>
      <c r="B12" s="51"/>
      <c r="C12" s="51"/>
      <c r="D12" s="51"/>
      <c r="E12" s="51"/>
      <c r="F12" s="51"/>
      <c r="G12" s="51"/>
    </row>
    <row r="13" spans="1:7" x14ac:dyDescent="0.35">
      <c r="A13" s="51"/>
      <c r="B13" s="51"/>
      <c r="C13" s="51"/>
      <c r="D13" s="51"/>
      <c r="E13" s="51"/>
      <c r="F13" s="51"/>
      <c r="G13" s="51"/>
    </row>
    <row r="14" spans="1:7" x14ac:dyDescent="0.35">
      <c r="A14" s="51"/>
      <c r="B14" s="51"/>
      <c r="C14" s="51"/>
      <c r="D14" s="51"/>
      <c r="E14" s="51"/>
      <c r="F14" s="51"/>
      <c r="G14" s="51"/>
    </row>
    <row r="15" spans="1:7" x14ac:dyDescent="0.35">
      <c r="A15" s="51"/>
      <c r="B15" s="51"/>
      <c r="C15" s="51"/>
      <c r="D15" s="51"/>
      <c r="E15" s="51"/>
      <c r="F15" s="51"/>
      <c r="G15" s="51"/>
    </row>
    <row r="16" spans="1:7" x14ac:dyDescent="0.35">
      <c r="A16" s="51"/>
      <c r="B16" s="51"/>
      <c r="C16" s="51"/>
      <c r="D16" s="51"/>
      <c r="E16" s="51"/>
      <c r="F16" s="51"/>
      <c r="G16" s="51"/>
    </row>
    <row r="17" spans="1:7" x14ac:dyDescent="0.35">
      <c r="A17" s="51"/>
      <c r="B17" s="51"/>
      <c r="C17" s="51"/>
      <c r="D17" s="51"/>
      <c r="E17" s="51"/>
      <c r="F17" s="51"/>
      <c r="G17" s="51"/>
    </row>
    <row r="18" spans="1:7" x14ac:dyDescent="0.35">
      <c r="A18" s="51"/>
      <c r="B18" s="51"/>
      <c r="C18" s="51"/>
      <c r="D18" s="51"/>
      <c r="E18" s="51"/>
      <c r="F18" s="51"/>
      <c r="G18" s="51"/>
    </row>
    <row r="19" spans="1:7" x14ac:dyDescent="0.35">
      <c r="A19" s="51"/>
      <c r="B19" s="51"/>
      <c r="C19" s="51"/>
      <c r="D19" s="51"/>
      <c r="E19" s="51"/>
      <c r="F19" s="51"/>
      <c r="G19" s="51"/>
    </row>
    <row r="20" spans="1:7" x14ac:dyDescent="0.35">
      <c r="A20" s="51"/>
      <c r="B20" s="51"/>
      <c r="C20" s="51"/>
      <c r="D20" s="51"/>
      <c r="E20" s="51"/>
      <c r="F20" s="51"/>
      <c r="G20" s="51"/>
    </row>
    <row r="21" spans="1:7" x14ac:dyDescent="0.35">
      <c r="A21" s="51"/>
      <c r="B21" s="51"/>
      <c r="C21" s="51"/>
      <c r="D21" s="51"/>
      <c r="E21" s="51"/>
      <c r="F21" s="51"/>
      <c r="G21" s="51"/>
    </row>
    <row r="22" spans="1:7" x14ac:dyDescent="0.35">
      <c r="A22" s="51"/>
      <c r="B22" s="51"/>
      <c r="C22" s="51"/>
      <c r="D22" s="51"/>
      <c r="E22" s="51"/>
      <c r="F22" s="51"/>
      <c r="G22" s="51"/>
    </row>
    <row r="23" spans="1:7" x14ac:dyDescent="0.35">
      <c r="A23" s="51"/>
      <c r="B23" s="51"/>
      <c r="C23" s="51"/>
      <c r="D23" s="51"/>
      <c r="E23" s="51"/>
      <c r="F23" s="51"/>
      <c r="G23" s="51"/>
    </row>
    <row r="24" spans="1:7" x14ac:dyDescent="0.35">
      <c r="A24" s="51"/>
      <c r="B24" s="51"/>
      <c r="C24" s="51"/>
      <c r="D24" s="51"/>
      <c r="E24" s="51"/>
      <c r="F24" s="51"/>
      <c r="G24" s="51"/>
    </row>
    <row r="25" spans="1:7" x14ac:dyDescent="0.35">
      <c r="A25" s="51"/>
      <c r="B25" s="51"/>
      <c r="C25" s="51"/>
      <c r="D25" s="51"/>
      <c r="E25" s="51"/>
      <c r="F25" s="51"/>
      <c r="G25" s="51"/>
    </row>
    <row r="26" spans="1:7" x14ac:dyDescent="0.35">
      <c r="A26" s="51"/>
      <c r="B26" s="51"/>
      <c r="C26" s="51"/>
      <c r="D26" s="51"/>
      <c r="E26" s="51"/>
      <c r="F26" s="51"/>
      <c r="G26" s="51"/>
    </row>
    <row r="27" spans="1:7" x14ac:dyDescent="0.35">
      <c r="A27" s="51"/>
      <c r="B27" s="51"/>
      <c r="C27" s="51"/>
      <c r="D27" s="51"/>
      <c r="E27" s="51"/>
      <c r="F27" s="51"/>
      <c r="G27" s="51"/>
    </row>
    <row r="28" spans="1:7" x14ac:dyDescent="0.35">
      <c r="A28" s="51"/>
      <c r="B28" s="51"/>
      <c r="C28" s="51"/>
      <c r="D28" s="51"/>
      <c r="E28" s="51"/>
      <c r="F28" s="51"/>
      <c r="G28" s="51"/>
    </row>
    <row r="29" spans="1:7" x14ac:dyDescent="0.35">
      <c r="A29" s="51"/>
      <c r="B29" s="51"/>
      <c r="C29" s="51"/>
      <c r="D29" s="51"/>
      <c r="E29" s="51"/>
      <c r="F29" s="51"/>
      <c r="G29" s="51"/>
    </row>
    <row r="30" spans="1:7" x14ac:dyDescent="0.35">
      <c r="A30" s="51"/>
      <c r="B30" s="51"/>
      <c r="C30" s="51"/>
      <c r="D30" s="51"/>
      <c r="E30" s="51"/>
      <c r="F30" s="51"/>
      <c r="G30" s="51"/>
    </row>
    <row r="31" spans="1:7" x14ac:dyDescent="0.35">
      <c r="A31" s="51"/>
      <c r="B31" s="51"/>
      <c r="C31" s="51"/>
      <c r="D31" s="51"/>
      <c r="E31" s="51"/>
      <c r="F31" s="51"/>
      <c r="G31" s="51"/>
    </row>
    <row r="32" spans="1:7" x14ac:dyDescent="0.35">
      <c r="A32" s="51"/>
      <c r="B32" s="51"/>
      <c r="C32" s="51"/>
      <c r="D32" s="51"/>
      <c r="E32" s="51"/>
      <c r="F32" s="51"/>
      <c r="G32" s="51"/>
    </row>
    <row r="33" spans="1:7" x14ac:dyDescent="0.35">
      <c r="A33" s="51"/>
      <c r="B33" s="51"/>
      <c r="C33" s="51"/>
      <c r="D33" s="51"/>
      <c r="E33" s="51"/>
      <c r="F33" s="51"/>
      <c r="G33" s="51"/>
    </row>
    <row r="34" spans="1:7" x14ac:dyDescent="0.35">
      <c r="A34" s="51"/>
      <c r="B34" s="51"/>
      <c r="C34" s="51"/>
      <c r="D34" s="51"/>
      <c r="E34" s="51"/>
      <c r="F34" s="51"/>
      <c r="G34" s="51"/>
    </row>
    <row r="35" spans="1:7" x14ac:dyDescent="0.35">
      <c r="A35" s="51"/>
      <c r="B35" s="51"/>
      <c r="C35" s="51"/>
      <c r="D35" s="51"/>
      <c r="E35" s="51"/>
      <c r="F35" s="51"/>
      <c r="G35" s="51"/>
    </row>
    <row r="36" spans="1:7" x14ac:dyDescent="0.35">
      <c r="A36" s="51"/>
      <c r="B36" s="51"/>
      <c r="C36" s="51"/>
      <c r="D36" s="51"/>
      <c r="E36" s="51"/>
      <c r="F36" s="51"/>
      <c r="G36" s="51"/>
    </row>
    <row r="37" spans="1:7" x14ac:dyDescent="0.35">
      <c r="A37" s="51"/>
      <c r="B37" s="51"/>
      <c r="C37" s="51"/>
      <c r="D37" s="51"/>
      <c r="E37" s="51"/>
      <c r="F37" s="51"/>
      <c r="G37" s="51"/>
    </row>
    <row r="38" spans="1:7" x14ac:dyDescent="0.35">
      <c r="A38" s="51"/>
      <c r="B38" s="51"/>
      <c r="C38" s="51"/>
      <c r="D38" s="51"/>
      <c r="E38" s="51"/>
      <c r="F38" s="51"/>
      <c r="G38" s="51"/>
    </row>
    <row r="39" spans="1:7" x14ac:dyDescent="0.35">
      <c r="A39" s="51"/>
      <c r="B39" s="51"/>
      <c r="C39" s="51"/>
      <c r="D39" s="51"/>
      <c r="E39" s="51"/>
      <c r="F39" s="51"/>
      <c r="G39" s="51"/>
    </row>
    <row r="40" spans="1:7" x14ac:dyDescent="0.35">
      <c r="A40" s="51"/>
      <c r="B40" s="51"/>
      <c r="C40" s="51"/>
      <c r="D40" s="51"/>
      <c r="E40" s="51"/>
      <c r="F40" s="51"/>
      <c r="G40" s="51"/>
    </row>
    <row r="41" spans="1:7" x14ac:dyDescent="0.35">
      <c r="A41" s="51"/>
      <c r="B41" s="51"/>
      <c r="C41" s="51"/>
      <c r="D41" s="51"/>
      <c r="E41" s="51"/>
      <c r="F41" s="51"/>
      <c r="G41" s="51"/>
    </row>
    <row r="42" spans="1:7" x14ac:dyDescent="0.35">
      <c r="A42" s="51"/>
      <c r="B42" s="51"/>
      <c r="C42" s="51"/>
      <c r="D42" s="51"/>
      <c r="E42" s="51"/>
      <c r="F42" s="51"/>
      <c r="G42" s="51"/>
    </row>
    <row r="43" spans="1:7" x14ac:dyDescent="0.35">
      <c r="A43" s="51"/>
      <c r="B43" s="51"/>
      <c r="C43" s="51"/>
      <c r="D43" s="51"/>
      <c r="E43" s="51"/>
      <c r="F43" s="51"/>
      <c r="G43" s="51"/>
    </row>
    <row r="44" spans="1:7" x14ac:dyDescent="0.35">
      <c r="A44" s="51"/>
      <c r="B44" s="51"/>
      <c r="C44" s="51"/>
      <c r="D44" s="51"/>
      <c r="E44" s="51"/>
      <c r="F44" s="51"/>
      <c r="G44" s="51"/>
    </row>
  </sheetData>
  <sheetProtection algorithmName="SHA-512" hashValue="XeyK6eZN6U0YoLOCBqVGAkac7s9C/5XrTVeOwAX0LgYjH7x6/VFJ7s6cFRUw7eXKLLnAsWIpTpf7tl1jzd2voA==" saltValue="YLTPp5M3ZaemrRchQgHEVw==" spinCount="100000"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topLeftCell="A13" zoomScaleNormal="100" workbookViewId="0">
      <selection activeCell="P21" sqref="P21"/>
    </sheetView>
  </sheetViews>
  <sheetFormatPr baseColWidth="10" defaultColWidth="11.453125" defaultRowHeight="14.5" x14ac:dyDescent="0.35"/>
  <cols>
    <col min="1" max="16384" width="11.453125" style="51"/>
  </cols>
  <sheetData>
    <row r="1" spans="1:7" x14ac:dyDescent="0.35">
      <c r="A1" s="50"/>
      <c r="B1" s="50"/>
      <c r="C1" s="50"/>
      <c r="D1" s="50"/>
      <c r="E1" s="50"/>
      <c r="F1" s="50"/>
      <c r="G1" s="50"/>
    </row>
    <row r="2" spans="1:7" x14ac:dyDescent="0.35">
      <c r="A2" s="50"/>
      <c r="B2" s="50"/>
      <c r="C2" s="50"/>
      <c r="D2" s="50"/>
    </row>
    <row r="3" spans="1:7" x14ac:dyDescent="0.35">
      <c r="A3" s="50"/>
      <c r="B3" s="50"/>
      <c r="C3" s="50"/>
      <c r="D3" s="50"/>
    </row>
    <row r="8" spans="1:7" x14ac:dyDescent="0.35">
      <c r="A8" s="52"/>
      <c r="B8" s="52"/>
      <c r="C8" s="52"/>
      <c r="D8" s="52"/>
      <c r="E8" s="52"/>
      <c r="F8" s="52"/>
      <c r="G8" s="52"/>
    </row>
    <row r="10" spans="1:7" s="83" customFormat="1" ht="10.4" customHeight="1" x14ac:dyDescent="0.25">
      <c r="A10" s="103" t="s">
        <v>41</v>
      </c>
      <c r="B10" s="103"/>
      <c r="C10" s="103"/>
      <c r="D10" s="103"/>
      <c r="E10" s="103"/>
      <c r="F10" s="103"/>
      <c r="G10" s="103"/>
    </row>
    <row r="11" spans="1:7" s="83" customFormat="1" ht="10.4" customHeight="1" x14ac:dyDescent="0.25">
      <c r="A11" s="103" t="s">
        <v>40</v>
      </c>
      <c r="B11" s="103"/>
      <c r="C11" s="103"/>
      <c r="D11" s="103"/>
      <c r="E11" s="103"/>
      <c r="F11" s="103"/>
      <c r="G11" s="103"/>
    </row>
    <row r="15" spans="1:7" ht="21" x14ac:dyDescent="0.5">
      <c r="A15" s="100" t="s">
        <v>29</v>
      </c>
      <c r="B15" s="100"/>
      <c r="C15" s="100"/>
      <c r="D15" s="100"/>
      <c r="E15" s="100"/>
      <c r="F15" s="100"/>
      <c r="G15" s="100"/>
    </row>
    <row r="16" spans="1:7" ht="21" x14ac:dyDescent="0.5">
      <c r="A16" s="100" t="s">
        <v>89</v>
      </c>
      <c r="B16" s="100"/>
      <c r="C16" s="100"/>
      <c r="D16" s="100"/>
      <c r="E16" s="100"/>
      <c r="F16" s="100"/>
      <c r="G16" s="100"/>
    </row>
    <row r="17" spans="1:7" ht="21" x14ac:dyDescent="0.5">
      <c r="A17" s="101" t="s">
        <v>42</v>
      </c>
      <c r="B17" s="101"/>
      <c r="C17" s="101"/>
      <c r="D17" s="101"/>
      <c r="E17" s="101"/>
      <c r="F17" s="101"/>
      <c r="G17" s="101"/>
    </row>
    <row r="19" spans="1:7" s="64" customFormat="1" ht="81" customHeight="1" x14ac:dyDescent="0.35">
      <c r="A19" s="102" t="s">
        <v>90</v>
      </c>
      <c r="B19" s="102"/>
      <c r="C19" s="102"/>
      <c r="D19" s="102"/>
      <c r="E19" s="102"/>
      <c r="F19" s="102"/>
      <c r="G19" s="102"/>
    </row>
    <row r="20" spans="1:7" s="64" customFormat="1" ht="21" customHeight="1" x14ac:dyDescent="0.35"/>
    <row r="21" spans="1:7" s="64" customFormat="1" ht="65.5" customHeight="1" x14ac:dyDescent="0.35">
      <c r="A21" s="104" t="s">
        <v>91</v>
      </c>
      <c r="B21" s="104"/>
      <c r="C21" s="104"/>
      <c r="D21" s="104"/>
      <c r="E21" s="104"/>
      <c r="F21" s="104"/>
      <c r="G21" s="104"/>
    </row>
    <row r="22" spans="1:7" s="64" customFormat="1" ht="66.650000000000006" customHeight="1" x14ac:dyDescent="0.35">
      <c r="A22" s="104"/>
      <c r="B22" s="104"/>
      <c r="C22" s="104"/>
      <c r="D22" s="104"/>
      <c r="E22" s="104"/>
      <c r="F22" s="104"/>
      <c r="G22" s="104"/>
    </row>
    <row r="23" spans="1:7" ht="14.5" customHeight="1" x14ac:dyDescent="0.35">
      <c r="A23" s="59"/>
      <c r="B23" s="59"/>
      <c r="C23" s="59"/>
      <c r="D23" s="59"/>
      <c r="E23" s="59"/>
      <c r="F23" s="59"/>
      <c r="G23" s="59"/>
    </row>
    <row r="24" spans="1:7" s="84" customFormat="1" ht="20.5" customHeight="1" x14ac:dyDescent="0.35">
      <c r="A24" s="105" t="s">
        <v>33</v>
      </c>
      <c r="B24" s="106"/>
      <c r="C24" s="106"/>
      <c r="D24" s="106"/>
      <c r="E24" s="106"/>
      <c r="F24" s="106"/>
      <c r="G24" s="107"/>
    </row>
    <row r="25" spans="1:7" x14ac:dyDescent="0.35">
      <c r="A25" s="97"/>
      <c r="B25" s="97"/>
      <c r="C25" s="97"/>
      <c r="D25" s="97"/>
      <c r="E25" s="97"/>
      <c r="F25" s="97"/>
      <c r="G25" s="97"/>
    </row>
    <row r="27" spans="1:7" x14ac:dyDescent="0.35">
      <c r="A27" s="97"/>
      <c r="B27" s="97"/>
      <c r="C27" s="97"/>
      <c r="D27" s="97"/>
      <c r="E27" s="97"/>
      <c r="F27" s="97"/>
      <c r="G27" s="97"/>
    </row>
    <row r="28" spans="1:7" x14ac:dyDescent="0.35">
      <c r="A28" s="97"/>
      <c r="B28" s="97"/>
      <c r="C28" s="97"/>
      <c r="D28" s="97"/>
      <c r="E28" s="97"/>
      <c r="F28" s="97"/>
      <c r="G28" s="97"/>
    </row>
    <row r="29" spans="1:7" x14ac:dyDescent="0.35">
      <c r="A29" s="60"/>
    </row>
    <row r="30" spans="1:7" s="85" customFormat="1" x14ac:dyDescent="0.35">
      <c r="A30" s="108"/>
      <c r="B30" s="108"/>
      <c r="C30" s="108"/>
      <c r="D30" s="108"/>
      <c r="E30" s="108"/>
      <c r="F30" s="108"/>
      <c r="G30" s="108"/>
    </row>
    <row r="31" spans="1:7" x14ac:dyDescent="0.35">
      <c r="A31" s="60"/>
    </row>
    <row r="32" spans="1:7" x14ac:dyDescent="0.35">
      <c r="A32" s="99"/>
      <c r="B32" s="99"/>
      <c r="C32" s="99"/>
      <c r="D32" s="99"/>
      <c r="E32" s="99"/>
      <c r="F32" s="99"/>
      <c r="G32" s="99"/>
    </row>
  </sheetData>
  <sheetProtection algorithmName="SHA-512" hashValue="z9gZxd9AaF2LMppvLO7WjOxrxKiLPM0lmCtC8QFp5nxgKejjm9eH/HMJUohUC5WuQdWu+OFWlLygpQ1r43RgdQ==" saltValue="vz2DB3oFaO//oNGOgD3lMg==" spinCount="100000"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6"/>
  <sheetViews>
    <sheetView zoomScaleNormal="100" zoomScaleSheetLayoutView="100" zoomScalePageLayoutView="85" workbookViewId="0">
      <selection activeCell="G22" sqref="G22"/>
    </sheetView>
  </sheetViews>
  <sheetFormatPr baseColWidth="10" defaultColWidth="11.453125" defaultRowHeight="14.5" x14ac:dyDescent="0.35"/>
  <cols>
    <col min="1" max="1" width="2.1796875" style="6" customWidth="1"/>
    <col min="2" max="2" width="2.1796875" style="39" customWidth="1"/>
    <col min="3" max="3" width="3.1796875" style="39" customWidth="1"/>
    <col min="4" max="4" width="61.54296875" style="40" customWidth="1"/>
    <col min="5" max="5" width="2.81640625" style="40" customWidth="1"/>
    <col min="6" max="6" width="9.81640625" style="39" customWidth="1"/>
    <col min="7" max="7" width="20.1796875" style="41" customWidth="1"/>
    <col min="8" max="34" width="11.453125" style="6"/>
    <col min="35" max="35" width="4" style="6" customWidth="1"/>
    <col min="36" max="36" width="3.1796875" style="6" customWidth="1"/>
    <col min="37" max="37" width="3.54296875" style="6" customWidth="1"/>
    <col min="38" max="38" width="26.81640625" style="6" customWidth="1"/>
    <col min="39" max="16384" width="11.453125" style="6"/>
  </cols>
  <sheetData>
    <row r="1" spans="1:7" s="2" customFormat="1" ht="20.149999999999999" customHeight="1" x14ac:dyDescent="0.35">
      <c r="A1" s="1"/>
      <c r="B1" s="55"/>
      <c r="C1" s="125" t="s">
        <v>59</v>
      </c>
      <c r="D1" s="125"/>
      <c r="E1" s="125"/>
      <c r="F1" s="125"/>
      <c r="G1" s="82"/>
    </row>
    <row r="2" spans="1:7" ht="18" customHeight="1" x14ac:dyDescent="0.35">
      <c r="A2" s="3"/>
      <c r="B2" s="4"/>
      <c r="C2" s="4"/>
      <c r="D2" s="5"/>
      <c r="E2" s="5"/>
      <c r="F2" s="57" t="s">
        <v>0</v>
      </c>
      <c r="G2" s="77"/>
    </row>
    <row r="3" spans="1:7" ht="5.5" customHeight="1" x14ac:dyDescent="0.35">
      <c r="A3" s="3"/>
      <c r="B3" s="4"/>
      <c r="C3" s="54"/>
      <c r="D3" s="5"/>
      <c r="E3" s="5"/>
      <c r="F3" s="7"/>
      <c r="G3" s="7"/>
    </row>
    <row r="4" spans="1:7" ht="105.65" customHeight="1" x14ac:dyDescent="0.35">
      <c r="A4" s="3"/>
      <c r="B4" s="3"/>
      <c r="C4" s="126" t="s">
        <v>60</v>
      </c>
      <c r="D4" s="126"/>
      <c r="E4" s="126"/>
      <c r="F4" s="126"/>
      <c r="G4" s="7"/>
    </row>
    <row r="5" spans="1:7" ht="23.15" customHeight="1" x14ac:dyDescent="0.35">
      <c r="A5" s="3"/>
      <c r="B5" s="3"/>
      <c r="C5" s="3"/>
      <c r="D5" s="127"/>
      <c r="E5" s="128"/>
      <c r="F5" s="129"/>
      <c r="G5" s="7"/>
    </row>
    <row r="6" spans="1:7" x14ac:dyDescent="0.35">
      <c r="A6" s="3"/>
      <c r="B6" s="3"/>
      <c r="C6" s="3"/>
      <c r="D6" s="130" t="s">
        <v>1</v>
      </c>
      <c r="E6" s="130"/>
      <c r="F6" s="130"/>
      <c r="G6" s="7"/>
    </row>
    <row r="7" spans="1:7" ht="13.4" customHeight="1" x14ac:dyDescent="0.35">
      <c r="A7" s="3"/>
      <c r="B7" s="3"/>
      <c r="C7" s="3"/>
      <c r="D7" s="130"/>
      <c r="E7" s="130"/>
      <c r="F7" s="130"/>
      <c r="G7" s="7"/>
    </row>
    <row r="8" spans="1:7" ht="23.15" customHeight="1" x14ac:dyDescent="0.35">
      <c r="A8" s="3"/>
      <c r="B8" s="3"/>
      <c r="C8" s="3"/>
      <c r="D8" s="127"/>
      <c r="E8" s="128"/>
      <c r="F8" s="129"/>
      <c r="G8" s="7"/>
    </row>
    <row r="9" spans="1:7" x14ac:dyDescent="0.35">
      <c r="A9" s="3"/>
      <c r="B9" s="3"/>
      <c r="C9" s="3"/>
      <c r="D9" s="130" t="s">
        <v>2</v>
      </c>
      <c r="E9" s="130"/>
      <c r="F9" s="130"/>
      <c r="G9" s="7"/>
    </row>
    <row r="10" spans="1:7" x14ac:dyDescent="0.35">
      <c r="A10" s="3"/>
      <c r="B10" s="3"/>
      <c r="C10" s="3"/>
      <c r="D10" s="46"/>
      <c r="E10" s="46"/>
      <c r="F10" s="46"/>
      <c r="G10" s="7"/>
    </row>
    <row r="11" spans="1:7" s="2" customFormat="1" ht="18" customHeight="1" x14ac:dyDescent="0.35">
      <c r="A11" s="1"/>
      <c r="B11" s="55"/>
      <c r="C11" s="141" t="s">
        <v>93</v>
      </c>
      <c r="D11" s="141"/>
      <c r="E11" s="141"/>
      <c r="F11" s="141"/>
      <c r="G11" s="141"/>
    </row>
    <row r="12" spans="1:7" x14ac:dyDescent="0.35">
      <c r="A12" s="3"/>
      <c r="B12" s="4"/>
      <c r="C12" s="4"/>
      <c r="D12" s="5"/>
      <c r="E12" s="5"/>
      <c r="F12" s="4"/>
      <c r="G12" s="7"/>
    </row>
    <row r="13" spans="1:7" s="10" customFormat="1" ht="20.149999999999999" customHeight="1" x14ac:dyDescent="0.35">
      <c r="A13" s="79" t="s">
        <v>3</v>
      </c>
      <c r="B13" s="18"/>
      <c r="C13" s="78" t="s">
        <v>4</v>
      </c>
      <c r="D13" s="8"/>
      <c r="E13" s="9"/>
      <c r="F13" s="9"/>
      <c r="G13" s="7"/>
    </row>
    <row r="14" spans="1:7" s="13" customFormat="1" ht="25.4" customHeight="1" x14ac:dyDescent="0.35">
      <c r="A14" s="11"/>
      <c r="B14" s="12"/>
      <c r="D14" s="142" t="s">
        <v>61</v>
      </c>
      <c r="E14" s="142"/>
      <c r="F14" s="12"/>
      <c r="G14" s="14"/>
    </row>
    <row r="15" spans="1:7" s="2" customFormat="1" ht="21.65" customHeight="1" x14ac:dyDescent="0.35">
      <c r="A15" s="1"/>
      <c r="B15" s="15"/>
      <c r="C15" s="15"/>
      <c r="D15" s="16"/>
      <c r="E15" s="16"/>
      <c r="F15" s="15"/>
      <c r="G15" s="76"/>
    </row>
    <row r="16" spans="1:7" ht="18" customHeight="1" x14ac:dyDescent="0.35">
      <c r="A16" s="3"/>
      <c r="B16" s="4"/>
      <c r="C16" s="4"/>
      <c r="D16" s="5"/>
      <c r="E16" s="5"/>
      <c r="F16" s="4"/>
      <c r="G16" s="7"/>
    </row>
    <row r="17" spans="1:8" s="10" customFormat="1" ht="20.149999999999999" customHeight="1" x14ac:dyDescent="0.35">
      <c r="A17" s="79" t="s">
        <v>5</v>
      </c>
      <c r="B17" s="18"/>
      <c r="C17" s="78" t="s">
        <v>6</v>
      </c>
      <c r="D17" s="8"/>
      <c r="E17" s="9"/>
      <c r="F17" s="9"/>
      <c r="G17" s="7"/>
    </row>
    <row r="18" spans="1:8" s="10" customFormat="1" ht="14.15" customHeight="1" x14ac:dyDescent="0.35">
      <c r="A18" s="18"/>
      <c r="B18" s="18"/>
      <c r="C18" s="17"/>
      <c r="D18" s="8"/>
      <c r="E18" s="17"/>
      <c r="F18" s="17"/>
      <c r="G18" s="7"/>
    </row>
    <row r="19" spans="1:8" s="66" customFormat="1" ht="28.5" customHeight="1" x14ac:dyDescent="0.35">
      <c r="A19" s="80" t="s">
        <v>5</v>
      </c>
      <c r="B19" s="80" t="s">
        <v>7</v>
      </c>
      <c r="C19" s="80" t="s">
        <v>8</v>
      </c>
      <c r="D19" s="110" t="s">
        <v>62</v>
      </c>
      <c r="E19" s="110"/>
      <c r="F19" s="110"/>
      <c r="G19" s="5"/>
    </row>
    <row r="20" spans="1:8" s="66" customFormat="1" ht="29.5" customHeight="1" x14ac:dyDescent="0.35">
      <c r="A20" s="67"/>
      <c r="B20" s="5"/>
      <c r="C20" s="5"/>
      <c r="D20" s="111" t="s">
        <v>63</v>
      </c>
      <c r="E20" s="112"/>
      <c r="F20" s="112"/>
      <c r="G20" s="5"/>
    </row>
    <row r="21" spans="1:8" s="66" customFormat="1" ht="33" customHeight="1" x14ac:dyDescent="0.35">
      <c r="A21" s="67"/>
      <c r="B21" s="5"/>
      <c r="C21" s="5"/>
      <c r="D21" s="111" t="s">
        <v>43</v>
      </c>
      <c r="E21" s="112"/>
      <c r="F21" s="112"/>
      <c r="G21" s="5"/>
    </row>
    <row r="22" spans="1:8" s="70" customFormat="1" ht="21.65" customHeight="1" x14ac:dyDescent="0.35">
      <c r="A22" s="68"/>
      <c r="B22" s="19"/>
      <c r="C22" s="19"/>
      <c r="D22" s="131" t="str">
        <f>IF(G34*73.89&gt;G22,"Bitte Erlöse bzw. Fälle prüfen!",IF(G34*73.89&lt;G22,"Bitte Erlöse bzw. Fälle prüfen!",""))</f>
        <v/>
      </c>
      <c r="E22" s="131"/>
      <c r="F22" s="131"/>
      <c r="G22" s="86"/>
    </row>
    <row r="23" spans="1:8" s="66" customFormat="1" ht="20.149999999999999" customHeight="1" x14ac:dyDescent="0.35">
      <c r="A23" s="67"/>
      <c r="B23" s="5"/>
      <c r="C23" s="5"/>
      <c r="D23" s="5"/>
      <c r="E23" s="5"/>
      <c r="F23" s="5"/>
      <c r="G23" s="5"/>
    </row>
    <row r="24" spans="1:8" s="66" customFormat="1" ht="30" customHeight="1" x14ac:dyDescent="0.35">
      <c r="A24" s="80" t="s">
        <v>5</v>
      </c>
      <c r="B24" s="80" t="s">
        <v>7</v>
      </c>
      <c r="C24" s="80" t="s">
        <v>9</v>
      </c>
      <c r="D24" s="110" t="s">
        <v>37</v>
      </c>
      <c r="E24" s="110"/>
      <c r="F24" s="110"/>
      <c r="G24" s="5"/>
    </row>
    <row r="25" spans="1:8" s="66" customFormat="1" ht="30" customHeight="1" x14ac:dyDescent="0.35">
      <c r="A25" s="67"/>
      <c r="B25" s="5"/>
      <c r="C25" s="5"/>
      <c r="D25" s="112" t="s">
        <v>38</v>
      </c>
      <c r="E25" s="112"/>
      <c r="F25" s="112"/>
      <c r="G25" s="5"/>
    </row>
    <row r="26" spans="1:8" s="70" customFormat="1" ht="19.5" customHeight="1" x14ac:dyDescent="0.35">
      <c r="A26" s="68"/>
      <c r="B26" s="19"/>
      <c r="C26" s="19"/>
      <c r="D26" s="19"/>
      <c r="E26" s="19"/>
      <c r="F26" s="69"/>
      <c r="G26" s="74"/>
    </row>
    <row r="27" spans="1:8" s="66" customFormat="1" ht="19.5" customHeight="1" x14ac:dyDescent="0.35">
      <c r="A27" s="67"/>
      <c r="B27" s="5"/>
      <c r="C27" s="5"/>
      <c r="D27" s="5"/>
      <c r="E27" s="5"/>
      <c r="F27" s="5"/>
      <c r="G27" s="71"/>
    </row>
    <row r="28" spans="1:8" s="66" customFormat="1" ht="48.65" customHeight="1" x14ac:dyDescent="0.35">
      <c r="A28" s="80" t="s">
        <v>5</v>
      </c>
      <c r="B28" s="80" t="s">
        <v>7</v>
      </c>
      <c r="C28" s="80" t="s">
        <v>10</v>
      </c>
      <c r="D28" s="110" t="s">
        <v>64</v>
      </c>
      <c r="E28" s="110"/>
      <c r="F28" s="110"/>
      <c r="G28" s="5"/>
    </row>
    <row r="29" spans="1:8" s="70" customFormat="1" ht="21.65" customHeight="1" x14ac:dyDescent="0.35">
      <c r="A29" s="68"/>
      <c r="B29" s="19"/>
      <c r="C29" s="19"/>
      <c r="D29" s="19"/>
      <c r="E29" s="19"/>
      <c r="G29" s="24">
        <f>SUM(G22:G26)</f>
        <v>0</v>
      </c>
      <c r="H29" s="72"/>
    </row>
    <row r="30" spans="1:8" s="66" customFormat="1" ht="10.4" customHeight="1" x14ac:dyDescent="0.35">
      <c r="A30" s="67"/>
      <c r="B30" s="5"/>
      <c r="C30" s="5"/>
      <c r="D30" s="5"/>
      <c r="E30" s="5"/>
      <c r="F30" s="5"/>
      <c r="G30" s="71"/>
    </row>
    <row r="31" spans="1:8" s="66" customFormat="1" ht="15" customHeight="1" x14ac:dyDescent="0.35">
      <c r="A31" s="67"/>
      <c r="B31" s="5"/>
      <c r="C31" s="5"/>
      <c r="D31" s="5"/>
      <c r="E31" s="5"/>
      <c r="F31" s="5"/>
      <c r="G31" s="71"/>
    </row>
    <row r="32" spans="1:8" s="66" customFormat="1" ht="45.75" customHeight="1" x14ac:dyDescent="0.35">
      <c r="A32" s="80" t="s">
        <v>5</v>
      </c>
      <c r="B32" s="80" t="s">
        <v>11</v>
      </c>
      <c r="C32" s="80" t="s">
        <v>8</v>
      </c>
      <c r="D32" s="110" t="s">
        <v>65</v>
      </c>
      <c r="E32" s="110"/>
      <c r="F32" s="110"/>
      <c r="G32" s="5"/>
    </row>
    <row r="33" spans="1:8" s="66" customFormat="1" ht="61.5" customHeight="1" x14ac:dyDescent="0.35">
      <c r="A33" s="67"/>
      <c r="B33" s="5"/>
      <c r="C33" s="5"/>
      <c r="D33" s="111" t="s">
        <v>66</v>
      </c>
      <c r="E33" s="110"/>
      <c r="F33" s="110"/>
      <c r="G33" s="62"/>
    </row>
    <row r="34" spans="1:8" s="70" customFormat="1" ht="21.65" customHeight="1" x14ac:dyDescent="0.35">
      <c r="A34" s="68"/>
      <c r="B34" s="19"/>
      <c r="C34" s="19"/>
      <c r="D34" s="131" t="str">
        <f>IF(G22/73.89&gt;G34,"Bitte Erlöse bzw. Fälle prüfen!",IF(G22/73.89&lt;G34,"Bitte Erlöse bzw. Fälle prüfen!",""))</f>
        <v/>
      </c>
      <c r="E34" s="131"/>
      <c r="F34" s="132"/>
      <c r="G34" s="75"/>
    </row>
    <row r="35" spans="1:8" s="66" customFormat="1" ht="18.649999999999999" customHeight="1" x14ac:dyDescent="0.35">
      <c r="A35" s="67"/>
      <c r="B35" s="5"/>
      <c r="C35" s="5"/>
      <c r="D35" s="5"/>
      <c r="E35" s="5"/>
      <c r="F35" s="5"/>
      <c r="G35" s="7"/>
    </row>
    <row r="36" spans="1:8" s="66" customFormat="1" ht="44.5" customHeight="1" x14ac:dyDescent="0.35">
      <c r="A36" s="80" t="s">
        <v>5</v>
      </c>
      <c r="B36" s="80" t="s">
        <v>11</v>
      </c>
      <c r="C36" s="80" t="s">
        <v>9</v>
      </c>
      <c r="D36" s="110" t="s">
        <v>67</v>
      </c>
      <c r="E36" s="110"/>
      <c r="F36" s="110"/>
      <c r="G36" s="5"/>
    </row>
    <row r="37" spans="1:8" s="2" customFormat="1" ht="21.65" customHeight="1" x14ac:dyDescent="0.35">
      <c r="A37" s="1"/>
      <c r="B37" s="15"/>
      <c r="C37" s="15"/>
      <c r="D37" s="19"/>
      <c r="F37" s="45"/>
      <c r="G37" s="75"/>
    </row>
    <row r="38" spans="1:8" x14ac:dyDescent="0.35">
      <c r="A38" s="3"/>
      <c r="B38" s="4"/>
      <c r="C38" s="4"/>
      <c r="D38" s="5"/>
      <c r="E38" s="5"/>
      <c r="F38" s="2"/>
      <c r="G38" s="7"/>
    </row>
    <row r="39" spans="1:8" ht="46.5" customHeight="1" x14ac:dyDescent="0.35">
      <c r="A39" s="79" t="s">
        <v>5</v>
      </c>
      <c r="B39" s="79" t="s">
        <v>12</v>
      </c>
      <c r="C39" s="4"/>
      <c r="D39" s="110" t="s">
        <v>68</v>
      </c>
      <c r="E39" s="110"/>
      <c r="F39" s="110"/>
      <c r="G39" s="7"/>
    </row>
    <row r="40" spans="1:8" s="2" customFormat="1" ht="21.65" customHeight="1" x14ac:dyDescent="0.35">
      <c r="A40" s="1"/>
      <c r="B40" s="15"/>
      <c r="C40" s="15"/>
      <c r="D40" s="19"/>
      <c r="E40" s="19"/>
      <c r="F40" s="15"/>
      <c r="G40" s="75"/>
    </row>
    <row r="41" spans="1:8" x14ac:dyDescent="0.35">
      <c r="A41" s="3"/>
      <c r="B41" s="4"/>
      <c r="C41" s="4"/>
      <c r="D41" s="5"/>
      <c r="E41" s="5"/>
      <c r="F41" s="4"/>
      <c r="G41" s="7"/>
    </row>
    <row r="42" spans="1:8" ht="47.15" customHeight="1" x14ac:dyDescent="0.35">
      <c r="A42" s="79" t="s">
        <v>5</v>
      </c>
      <c r="B42" s="79" t="s">
        <v>13</v>
      </c>
      <c r="C42" s="4"/>
      <c r="D42" s="110" t="s">
        <v>69</v>
      </c>
      <c r="E42" s="112"/>
      <c r="F42" s="45"/>
      <c r="G42" s="7"/>
    </row>
    <row r="43" spans="1:8" s="2" customFormat="1" ht="21.65" customHeight="1" x14ac:dyDescent="0.35">
      <c r="A43" s="1"/>
      <c r="B43" s="15"/>
      <c r="C43" s="15"/>
      <c r="D43" s="19"/>
      <c r="E43" s="19"/>
      <c r="F43" s="15"/>
      <c r="G43" s="74"/>
    </row>
    <row r="44" spans="1:8" x14ac:dyDescent="0.35">
      <c r="A44" s="3"/>
      <c r="B44" s="4"/>
      <c r="C44" s="4"/>
      <c r="D44" s="5"/>
      <c r="E44" s="5"/>
      <c r="F44" s="4"/>
      <c r="G44" s="7"/>
    </row>
    <row r="45" spans="1:8" ht="50.5" customHeight="1" x14ac:dyDescent="0.35">
      <c r="A45" s="79" t="s">
        <v>5</v>
      </c>
      <c r="B45" s="79" t="s">
        <v>14</v>
      </c>
      <c r="C45" s="4"/>
      <c r="D45" s="111" t="s">
        <v>53</v>
      </c>
      <c r="E45" s="112"/>
      <c r="F45" s="112"/>
      <c r="G45" s="7"/>
    </row>
    <row r="46" spans="1:8" x14ac:dyDescent="0.35">
      <c r="A46" s="3"/>
      <c r="B46" s="4"/>
      <c r="C46" s="4"/>
      <c r="D46" s="112"/>
      <c r="E46" s="112"/>
      <c r="F46" s="112"/>
      <c r="G46" s="7"/>
    </row>
    <row r="47" spans="1:8" s="25" customFormat="1" ht="21.65" customHeight="1" x14ac:dyDescent="0.35">
      <c r="A47" s="22"/>
      <c r="B47" s="23"/>
      <c r="C47" s="23"/>
      <c r="D47" s="43"/>
      <c r="E47" s="42" t="str">
        <f>IF(G47&gt;0,"Forderung des Krankenhauses:", IF(G47&lt;0,"Verbindlichkeit des Krankenhauses:",""))</f>
        <v/>
      </c>
      <c r="F47" s="47"/>
      <c r="G47" s="24">
        <f>G43-G22</f>
        <v>0</v>
      </c>
      <c r="H47" s="21"/>
    </row>
    <row r="48" spans="1:8" s="25" customFormat="1" ht="21.65" customHeight="1" x14ac:dyDescent="0.35">
      <c r="A48" s="22"/>
      <c r="B48" s="23"/>
      <c r="C48" s="23"/>
      <c r="D48" s="47"/>
      <c r="E48" s="47"/>
      <c r="F48" s="47"/>
      <c r="G48" s="58"/>
      <c r="H48" s="21"/>
    </row>
    <row r="49" spans="1:7" ht="20.149999999999999" customHeight="1" x14ac:dyDescent="0.35">
      <c r="A49" s="134" t="s">
        <v>75</v>
      </c>
      <c r="B49" s="134"/>
      <c r="C49" s="134"/>
      <c r="D49" s="134"/>
      <c r="E49" s="134"/>
      <c r="F49" s="134"/>
      <c r="G49" s="7"/>
    </row>
    <row r="50" spans="1:7" ht="15.5" x14ac:dyDescent="0.35">
      <c r="A50" s="3"/>
      <c r="B50" s="4"/>
      <c r="C50" s="4"/>
      <c r="D50" s="26"/>
      <c r="E50" s="26"/>
      <c r="F50" s="5"/>
      <c r="G50" s="7"/>
    </row>
    <row r="51" spans="1:7" ht="32.15" customHeight="1" x14ac:dyDescent="0.35">
      <c r="A51" s="110" t="s">
        <v>15</v>
      </c>
      <c r="B51" s="110"/>
      <c r="C51" s="110"/>
      <c r="D51" s="110"/>
      <c r="E51" s="110"/>
      <c r="F51" s="110"/>
      <c r="G51" s="7"/>
    </row>
    <row r="52" spans="1:7" ht="14.5" customHeight="1" x14ac:dyDescent="0.35">
      <c r="A52" s="67"/>
      <c r="B52" s="62"/>
      <c r="C52" s="62"/>
      <c r="D52" s="62"/>
      <c r="E52" s="62"/>
      <c r="F52" s="62"/>
      <c r="G52" s="7"/>
    </row>
    <row r="53" spans="1:7" ht="45.75" customHeight="1" x14ac:dyDescent="0.35">
      <c r="A53" s="112" t="s">
        <v>31</v>
      </c>
      <c r="B53" s="112"/>
      <c r="C53" s="112"/>
      <c r="D53" s="112"/>
      <c r="E53" s="112"/>
      <c r="F53" s="112"/>
      <c r="G53" s="7"/>
    </row>
    <row r="54" spans="1:7" ht="16.399999999999999" customHeight="1" x14ac:dyDescent="0.35">
      <c r="A54" s="3"/>
      <c r="B54" s="56"/>
      <c r="C54" s="56"/>
      <c r="D54" s="56"/>
      <c r="E54" s="56"/>
      <c r="F54" s="56"/>
      <c r="G54" s="7"/>
    </row>
    <row r="55" spans="1:7" ht="21.65" customHeight="1" x14ac:dyDescent="0.35">
      <c r="A55" s="138" t="s">
        <v>92</v>
      </c>
      <c r="B55" s="139"/>
      <c r="C55" s="139"/>
      <c r="D55" s="139"/>
      <c r="E55" s="139"/>
      <c r="F55" s="139"/>
      <c r="G55" s="7"/>
    </row>
    <row r="56" spans="1:7" s="2" customFormat="1" ht="13.4" customHeight="1" x14ac:dyDescent="0.35">
      <c r="A56" s="63"/>
      <c r="B56" s="61"/>
      <c r="C56" s="61"/>
      <c r="D56" s="61"/>
      <c r="E56" s="61"/>
      <c r="F56" s="61"/>
      <c r="G56" s="57"/>
    </row>
    <row r="57" spans="1:7" s="2" customFormat="1" ht="149.5" customHeight="1" x14ac:dyDescent="0.35">
      <c r="A57" s="63"/>
      <c r="B57" s="61"/>
      <c r="C57" s="61"/>
      <c r="D57" s="135" t="s">
        <v>76</v>
      </c>
      <c r="E57" s="136"/>
      <c r="F57" s="137"/>
      <c r="G57" s="57"/>
    </row>
    <row r="58" spans="1:7" s="2" customFormat="1" ht="19.399999999999999" customHeight="1" x14ac:dyDescent="0.35">
      <c r="A58" s="63"/>
      <c r="B58" s="61"/>
      <c r="C58" s="61"/>
      <c r="D58" s="73"/>
      <c r="E58" s="61"/>
      <c r="F58" s="61"/>
      <c r="G58" s="57"/>
    </row>
    <row r="59" spans="1:7" ht="60.75" customHeight="1" x14ac:dyDescent="0.35">
      <c r="A59" s="79" t="s">
        <v>5</v>
      </c>
      <c r="B59" s="79" t="s">
        <v>16</v>
      </c>
      <c r="C59" s="4"/>
      <c r="D59" s="111" t="s">
        <v>77</v>
      </c>
      <c r="E59" s="112"/>
      <c r="F59" s="112"/>
      <c r="G59" s="7"/>
    </row>
    <row r="60" spans="1:7" ht="30.75" customHeight="1" x14ac:dyDescent="0.35">
      <c r="A60" s="3"/>
      <c r="B60" s="4"/>
      <c r="C60" s="4"/>
      <c r="D60" s="110" t="s">
        <v>78</v>
      </c>
      <c r="E60" s="110"/>
      <c r="F60" s="110"/>
      <c r="G60" s="7"/>
    </row>
    <row r="61" spans="1:7" ht="7.5" customHeight="1" x14ac:dyDescent="0.35">
      <c r="A61" s="3"/>
      <c r="B61" s="4"/>
      <c r="C61" s="4"/>
      <c r="D61" s="62"/>
      <c r="E61" s="62"/>
      <c r="F61" s="62"/>
      <c r="G61" s="7"/>
    </row>
    <row r="62" spans="1:7" s="2" customFormat="1" ht="21.65" customHeight="1" x14ac:dyDescent="0.35">
      <c r="A62" s="1"/>
      <c r="B62" s="15"/>
      <c r="C62" s="15"/>
      <c r="D62" s="87" t="s">
        <v>44</v>
      </c>
      <c r="E62" s="19"/>
      <c r="F62" s="15"/>
      <c r="G62" s="75"/>
    </row>
    <row r="63" spans="1:7" x14ac:dyDescent="0.35">
      <c r="A63" s="3"/>
      <c r="B63" s="4"/>
      <c r="C63" s="4"/>
      <c r="D63" s="5"/>
      <c r="E63" s="5"/>
      <c r="F63" s="4"/>
      <c r="G63" s="7"/>
    </row>
    <row r="64" spans="1:7" s="2" customFormat="1" ht="21.65" customHeight="1" x14ac:dyDescent="0.35">
      <c r="A64" s="1"/>
      <c r="B64" s="15"/>
      <c r="C64" s="15"/>
      <c r="D64" s="87" t="s">
        <v>45</v>
      </c>
      <c r="E64" s="19"/>
      <c r="F64" s="15"/>
      <c r="G64" s="75"/>
    </row>
    <row r="65" spans="1:8" ht="4.5" customHeight="1" x14ac:dyDescent="0.35">
      <c r="A65" s="3"/>
      <c r="B65" s="4"/>
      <c r="C65" s="4"/>
      <c r="D65" s="5"/>
      <c r="E65" s="5"/>
      <c r="F65" s="4"/>
      <c r="G65" s="7"/>
    </row>
    <row r="66" spans="1:8" ht="61.5" customHeight="1" x14ac:dyDescent="0.35">
      <c r="A66" s="79" t="s">
        <v>5</v>
      </c>
      <c r="B66" s="79" t="s">
        <v>17</v>
      </c>
      <c r="C66" s="4"/>
      <c r="D66" s="111" t="s">
        <v>79</v>
      </c>
      <c r="E66" s="112"/>
      <c r="F66" s="112"/>
      <c r="G66" s="7"/>
    </row>
    <row r="67" spans="1:8" x14ac:dyDescent="0.35">
      <c r="A67" s="3"/>
      <c r="B67" s="4"/>
      <c r="C67" s="4"/>
      <c r="D67" s="5"/>
      <c r="E67" s="5"/>
      <c r="F67" s="4"/>
      <c r="G67" s="7"/>
    </row>
    <row r="68" spans="1:8" s="2" customFormat="1" ht="21.65" customHeight="1" x14ac:dyDescent="0.35">
      <c r="A68" s="1"/>
      <c r="B68" s="15"/>
      <c r="C68" s="15"/>
      <c r="D68" s="43"/>
      <c r="E68" s="42" t="str">
        <f>IF(G68&gt;0,"Forderung des Krankenhauses für 2020:","")</f>
        <v/>
      </c>
      <c r="F68" s="15"/>
      <c r="G68" s="24">
        <f>SUM(G62)*(-104.26)</f>
        <v>0</v>
      </c>
      <c r="H68" s="21"/>
    </row>
    <row r="69" spans="1:8" x14ac:dyDescent="0.35">
      <c r="A69" s="3"/>
      <c r="B69" s="4"/>
      <c r="C69" s="4"/>
      <c r="D69" s="5"/>
      <c r="E69" s="5"/>
      <c r="F69" s="4"/>
      <c r="G69" s="20"/>
    </row>
    <row r="70" spans="1:8" ht="61.5" customHeight="1" x14ac:dyDescent="0.35">
      <c r="A70" s="79"/>
      <c r="B70" s="79"/>
      <c r="C70" s="4"/>
      <c r="D70" s="111" t="s">
        <v>80</v>
      </c>
      <c r="E70" s="112"/>
      <c r="F70" s="112"/>
      <c r="G70" s="7"/>
    </row>
    <row r="71" spans="1:8" x14ac:dyDescent="0.35">
      <c r="A71" s="3"/>
      <c r="B71" s="4"/>
      <c r="C71" s="4"/>
      <c r="D71" s="5"/>
      <c r="E71" s="5"/>
      <c r="F71" s="4"/>
      <c r="G71" s="7"/>
    </row>
    <row r="72" spans="1:8" s="2" customFormat="1" ht="21.65" customHeight="1" x14ac:dyDescent="0.35">
      <c r="A72" s="1"/>
      <c r="B72" s="15"/>
      <c r="C72" s="15"/>
      <c r="D72" s="43"/>
      <c r="E72" s="42" t="str">
        <f>IF(G72&gt;0,"Forderung des Krankenhauses für 2020:","")</f>
        <v/>
      </c>
      <c r="F72" s="15"/>
      <c r="G72" s="24">
        <f>SUM(G64)*(-208.52)</f>
        <v>0</v>
      </c>
      <c r="H72" s="21"/>
    </row>
    <row r="73" spans="1:8" x14ac:dyDescent="0.35">
      <c r="A73" s="3"/>
      <c r="B73" s="4"/>
      <c r="C73" s="4"/>
      <c r="D73" s="5"/>
      <c r="E73" s="5"/>
      <c r="F73" s="4"/>
      <c r="G73" s="7"/>
    </row>
    <row r="74" spans="1:8" ht="4.5" customHeight="1" x14ac:dyDescent="0.35">
      <c r="A74" s="3"/>
      <c r="B74" s="4"/>
      <c r="C74" s="4"/>
      <c r="D74" s="5"/>
      <c r="E74" s="5"/>
      <c r="F74" s="4"/>
      <c r="G74" s="7"/>
    </row>
    <row r="75" spans="1:8" s="25" customFormat="1" ht="28" customHeight="1" x14ac:dyDescent="0.35">
      <c r="A75" s="138" t="s">
        <v>54</v>
      </c>
      <c r="B75" s="140"/>
      <c r="C75" s="140"/>
      <c r="D75" s="140"/>
      <c r="E75" s="140"/>
      <c r="F75" s="140"/>
      <c r="G75" s="47"/>
    </row>
    <row r="76" spans="1:8" ht="60" customHeight="1" x14ac:dyDescent="0.35">
      <c r="A76" s="79" t="s">
        <v>5</v>
      </c>
      <c r="B76" s="79" t="s">
        <v>18</v>
      </c>
      <c r="C76" s="4"/>
      <c r="D76" s="111" t="s">
        <v>81</v>
      </c>
      <c r="E76" s="112"/>
      <c r="F76" s="112"/>
      <c r="G76" s="7"/>
    </row>
    <row r="77" spans="1:8" ht="30" customHeight="1" x14ac:dyDescent="0.35">
      <c r="A77" s="3"/>
      <c r="B77" s="4"/>
      <c r="C77" s="4"/>
      <c r="D77" s="110" t="s">
        <v>55</v>
      </c>
      <c r="E77" s="110"/>
      <c r="F77" s="110"/>
      <c r="G77" s="7"/>
    </row>
    <row r="78" spans="1:8" s="2" customFormat="1" ht="21.65" customHeight="1" x14ac:dyDescent="0.35">
      <c r="A78" s="1"/>
      <c r="B78" s="15"/>
      <c r="C78" s="15"/>
      <c r="D78" s="19"/>
      <c r="E78" s="19"/>
      <c r="F78" s="19"/>
      <c r="G78" s="75"/>
    </row>
    <row r="79" spans="1:8" ht="5.25" customHeight="1" x14ac:dyDescent="0.35">
      <c r="A79" s="3"/>
      <c r="B79" s="4"/>
      <c r="C79" s="4"/>
      <c r="D79" s="5"/>
      <c r="E79" s="5"/>
      <c r="F79" s="4"/>
      <c r="G79" s="7"/>
    </row>
    <row r="80" spans="1:8" ht="59.15" customHeight="1" x14ac:dyDescent="0.35">
      <c r="A80" s="79" t="s">
        <v>5</v>
      </c>
      <c r="B80" s="79" t="s">
        <v>19</v>
      </c>
      <c r="C80" s="4"/>
      <c r="D80" s="111" t="s">
        <v>82</v>
      </c>
      <c r="E80" s="112"/>
      <c r="F80" s="112"/>
      <c r="G80" s="7"/>
    </row>
    <row r="81" spans="1:8" ht="14.15" customHeight="1" x14ac:dyDescent="0.35">
      <c r="A81" s="3"/>
      <c r="B81" s="4"/>
      <c r="C81" s="4"/>
      <c r="D81" s="5"/>
      <c r="E81" s="5"/>
      <c r="F81" s="4"/>
      <c r="G81" s="7"/>
    </row>
    <row r="82" spans="1:8" s="2" customFormat="1" ht="21.65" customHeight="1" x14ac:dyDescent="0.35">
      <c r="A82" s="1"/>
      <c r="B82" s="15"/>
      <c r="C82" s="15"/>
      <c r="D82" s="43"/>
      <c r="E82" s="42" t="str">
        <f>IF(G82&gt;J860,"Forderung des Krankenhauses für 2021:","")</f>
        <v/>
      </c>
      <c r="F82" s="15"/>
      <c r="G82" s="24">
        <f>SUM(G78)*(-88.06)</f>
        <v>0</v>
      </c>
      <c r="H82" s="21"/>
    </row>
    <row r="83" spans="1:8" ht="14.15" customHeight="1" x14ac:dyDescent="0.35">
      <c r="A83" s="3"/>
      <c r="B83" s="4"/>
      <c r="C83" s="4"/>
      <c r="D83" s="5"/>
      <c r="E83" s="5"/>
      <c r="F83" s="4"/>
      <c r="G83" s="7"/>
    </row>
    <row r="84" spans="1:8" ht="5.15" customHeight="1" x14ac:dyDescent="0.35">
      <c r="A84" s="3"/>
      <c r="B84" s="4"/>
      <c r="C84" s="4"/>
      <c r="D84" s="5"/>
      <c r="E84" s="5"/>
      <c r="F84" s="4"/>
      <c r="G84" s="7"/>
    </row>
    <row r="85" spans="1:8" s="25" customFormat="1" ht="28" customHeight="1" x14ac:dyDescent="0.35">
      <c r="A85" s="138" t="s">
        <v>56</v>
      </c>
      <c r="B85" s="140"/>
      <c r="C85" s="140"/>
      <c r="D85" s="140"/>
      <c r="E85" s="140"/>
      <c r="F85" s="140"/>
      <c r="G85" s="47"/>
    </row>
    <row r="86" spans="1:8" ht="60" customHeight="1" x14ac:dyDescent="0.35">
      <c r="A86" s="79" t="s">
        <v>5</v>
      </c>
      <c r="B86" s="79" t="s">
        <v>20</v>
      </c>
      <c r="C86" s="4"/>
      <c r="D86" s="111" t="s">
        <v>83</v>
      </c>
      <c r="E86" s="133"/>
      <c r="F86" s="133"/>
      <c r="G86" s="7"/>
    </row>
    <row r="87" spans="1:8" ht="30" customHeight="1" x14ac:dyDescent="0.35">
      <c r="A87" s="3"/>
      <c r="B87" s="4"/>
      <c r="C87" s="4"/>
      <c r="D87" s="110" t="s">
        <v>84</v>
      </c>
      <c r="E87" s="110"/>
      <c r="F87" s="110"/>
      <c r="G87" s="7"/>
    </row>
    <row r="88" spans="1:8" s="2" customFormat="1" ht="21.65" customHeight="1" x14ac:dyDescent="0.35">
      <c r="A88" s="1"/>
      <c r="B88" s="15"/>
      <c r="C88" s="15"/>
      <c r="D88" s="19"/>
      <c r="E88" s="19"/>
      <c r="F88" s="15"/>
      <c r="G88" s="75"/>
    </row>
    <row r="89" spans="1:8" ht="5.25" customHeight="1" x14ac:dyDescent="0.35">
      <c r="A89" s="3"/>
      <c r="B89" s="4"/>
      <c r="C89" s="4"/>
      <c r="D89" s="5"/>
      <c r="E89" s="5"/>
      <c r="F89" s="4"/>
      <c r="G89" s="7"/>
    </row>
    <row r="90" spans="1:8" ht="59.15" customHeight="1" x14ac:dyDescent="0.35">
      <c r="A90" s="79" t="s">
        <v>5</v>
      </c>
      <c r="B90" s="79" t="s">
        <v>21</v>
      </c>
      <c r="C90" s="4"/>
      <c r="D90" s="111" t="s">
        <v>85</v>
      </c>
      <c r="E90" s="112"/>
      <c r="F90" s="112"/>
      <c r="G90" s="7"/>
    </row>
    <row r="91" spans="1:8" ht="14.15" customHeight="1" x14ac:dyDescent="0.35">
      <c r="A91" s="3"/>
      <c r="B91" s="4"/>
      <c r="C91" s="4"/>
      <c r="D91" s="5"/>
      <c r="E91" s="5"/>
      <c r="F91" s="4"/>
      <c r="G91" s="7"/>
    </row>
    <row r="92" spans="1:8" s="2" customFormat="1" ht="21.65" customHeight="1" x14ac:dyDescent="0.35">
      <c r="A92" s="1"/>
      <c r="B92" s="15"/>
      <c r="C92" s="15"/>
      <c r="D92" s="43"/>
      <c r="E92" s="42" t="str">
        <f>IF(G92&gt;0,"Forderung des Krankenhauses für 2022:","")</f>
        <v/>
      </c>
      <c r="F92" s="15"/>
      <c r="G92" s="24">
        <f>SUM(G88)*(-44.7)</f>
        <v>0</v>
      </c>
      <c r="H92" s="21"/>
    </row>
    <row r="93" spans="1:8" s="2" customFormat="1" ht="14.15" customHeight="1" x14ac:dyDescent="0.35">
      <c r="A93" s="1"/>
      <c r="B93" s="15"/>
      <c r="C93" s="15"/>
      <c r="D93" s="47"/>
      <c r="E93" s="47"/>
      <c r="F93" s="15"/>
      <c r="G93" s="58"/>
      <c r="H93" s="21"/>
    </row>
    <row r="94" spans="1:8" ht="5.15" customHeight="1" x14ac:dyDescent="0.35">
      <c r="A94" s="3"/>
      <c r="B94" s="27"/>
      <c r="C94" s="4"/>
      <c r="D94" s="3"/>
      <c r="E94" s="27"/>
      <c r="F94" s="4"/>
      <c r="G94" s="7"/>
    </row>
    <row r="95" spans="1:8" s="25" customFormat="1" ht="28" customHeight="1" x14ac:dyDescent="0.35">
      <c r="A95" s="138" t="s">
        <v>86</v>
      </c>
      <c r="B95" s="140"/>
      <c r="C95" s="140"/>
      <c r="D95" s="140"/>
      <c r="E95" s="140"/>
      <c r="F95" s="140"/>
      <c r="G95" s="47"/>
    </row>
    <row r="96" spans="1:8" ht="60" customHeight="1" x14ac:dyDescent="0.35">
      <c r="A96" s="79" t="s">
        <v>5</v>
      </c>
      <c r="B96" s="79" t="s">
        <v>35</v>
      </c>
      <c r="C96" s="4"/>
      <c r="D96" s="111" t="s">
        <v>87</v>
      </c>
      <c r="E96" s="133"/>
      <c r="F96" s="133"/>
      <c r="G96" s="7"/>
    </row>
    <row r="97" spans="1:8" s="2" customFormat="1" ht="21.65" customHeight="1" x14ac:dyDescent="0.35">
      <c r="A97" s="1"/>
      <c r="B97" s="15"/>
      <c r="C97" s="15"/>
      <c r="D97" s="19"/>
      <c r="E97" s="19"/>
      <c r="F97" s="15"/>
      <c r="G97" s="75"/>
    </row>
    <row r="98" spans="1:8" s="2" customFormat="1" ht="5.15" customHeight="1" x14ac:dyDescent="0.35">
      <c r="B98" s="94"/>
      <c r="C98" s="94"/>
      <c r="D98" s="95"/>
      <c r="E98" s="95"/>
      <c r="F98" s="94"/>
      <c r="G98" s="96"/>
    </row>
    <row r="99" spans="1:8" ht="59.15" customHeight="1" x14ac:dyDescent="0.35">
      <c r="A99" s="79" t="s">
        <v>5</v>
      </c>
      <c r="B99" s="79" t="s">
        <v>36</v>
      </c>
      <c r="C99" s="4"/>
      <c r="D99" s="111" t="s">
        <v>88</v>
      </c>
      <c r="E99" s="112"/>
      <c r="F99" s="112"/>
      <c r="G99" s="7"/>
    </row>
    <row r="100" spans="1:8" ht="14.15" customHeight="1" x14ac:dyDescent="0.35">
      <c r="A100" s="3"/>
      <c r="B100" s="4"/>
      <c r="C100" s="4"/>
      <c r="D100" s="5"/>
      <c r="E100" s="5"/>
      <c r="F100" s="4"/>
      <c r="G100" s="7"/>
    </row>
    <row r="101" spans="1:8" s="2" customFormat="1" ht="21.65" customHeight="1" x14ac:dyDescent="0.35">
      <c r="A101" s="1"/>
      <c r="B101" s="15"/>
      <c r="C101" s="15"/>
      <c r="D101" s="43"/>
      <c r="E101" s="42" t="str">
        <f>IF(G101&gt;0,"Forderung des Krankenhauses für 2023:","")</f>
        <v/>
      </c>
      <c r="F101" s="15"/>
      <c r="G101" s="24">
        <f>SUM(G97)*(-68.46)</f>
        <v>0</v>
      </c>
      <c r="H101" s="21"/>
    </row>
    <row r="102" spans="1:8" s="2" customFormat="1" ht="29.15" customHeight="1" x14ac:dyDescent="0.35">
      <c r="A102" s="120" t="s">
        <v>34</v>
      </c>
      <c r="B102" s="120"/>
      <c r="C102" s="120"/>
      <c r="D102" s="120"/>
      <c r="E102" s="120"/>
      <c r="F102" s="120"/>
      <c r="G102" s="57"/>
    </row>
    <row r="103" spans="1:8" x14ac:dyDescent="0.35">
      <c r="A103" s="3"/>
      <c r="B103" s="4"/>
      <c r="C103" s="4"/>
      <c r="D103" s="5"/>
      <c r="E103" s="5"/>
      <c r="F103" s="4"/>
      <c r="G103" s="20"/>
    </row>
    <row r="104" spans="1:8" x14ac:dyDescent="0.35">
      <c r="A104" s="3"/>
      <c r="B104" s="27"/>
      <c r="C104" s="4"/>
      <c r="D104" s="3"/>
      <c r="E104" s="27"/>
      <c r="F104" s="4"/>
      <c r="G104" s="7"/>
    </row>
    <row r="105" spans="1:8" x14ac:dyDescent="0.35">
      <c r="A105" s="3"/>
      <c r="B105" s="27"/>
      <c r="C105" s="4"/>
      <c r="D105" s="3"/>
      <c r="E105" s="27"/>
      <c r="F105" s="4"/>
      <c r="G105" s="7"/>
    </row>
    <row r="106" spans="1:8" s="10" customFormat="1" ht="20.149999999999999" customHeight="1" x14ac:dyDescent="0.35">
      <c r="A106" s="79" t="s">
        <v>22</v>
      </c>
      <c r="B106" s="79"/>
      <c r="C106" s="78" t="s">
        <v>28</v>
      </c>
      <c r="D106" s="8"/>
      <c r="E106" s="9"/>
      <c r="F106" s="9"/>
      <c r="G106" s="7"/>
    </row>
    <row r="107" spans="1:8" s="32" customFormat="1" x14ac:dyDescent="0.35">
      <c r="A107" s="28"/>
      <c r="B107" s="29"/>
      <c r="C107" s="29"/>
      <c r="D107" s="30"/>
      <c r="E107" s="30"/>
      <c r="F107" s="29"/>
      <c r="G107" s="31"/>
    </row>
    <row r="108" spans="1:8" s="2" customFormat="1" ht="18.649999999999999" customHeight="1" x14ac:dyDescent="0.35">
      <c r="A108" s="1"/>
      <c r="B108" s="15"/>
      <c r="C108" s="4" t="s">
        <v>7</v>
      </c>
      <c r="D108" s="88" t="s">
        <v>74</v>
      </c>
      <c r="E108" s="16"/>
      <c r="F108" s="15"/>
      <c r="G108" s="76"/>
    </row>
    <row r="109" spans="1:8" s="32" customFormat="1" x14ac:dyDescent="0.35">
      <c r="A109" s="28"/>
      <c r="B109" s="29"/>
      <c r="C109" s="49"/>
      <c r="D109" s="114"/>
      <c r="E109" s="115"/>
      <c r="F109" s="115"/>
      <c r="G109" s="31"/>
    </row>
    <row r="110" spans="1:8" s="32" customFormat="1" x14ac:dyDescent="0.35">
      <c r="A110" s="28"/>
      <c r="B110" s="29"/>
      <c r="C110" s="49"/>
      <c r="D110" s="91" t="s">
        <v>48</v>
      </c>
      <c r="E110" s="90"/>
      <c r="F110" s="90"/>
      <c r="G110" s="31"/>
    </row>
    <row r="111" spans="1:8" s="32" customFormat="1" x14ac:dyDescent="0.35">
      <c r="A111" s="28"/>
      <c r="B111" s="29"/>
      <c r="C111" s="49"/>
      <c r="D111" s="114"/>
      <c r="E111" s="115"/>
      <c r="F111" s="115"/>
      <c r="G111" s="31"/>
    </row>
    <row r="112" spans="1:8" x14ac:dyDescent="0.35">
      <c r="A112" s="79"/>
      <c r="B112" s="79"/>
      <c r="C112" s="4" t="s">
        <v>11</v>
      </c>
      <c r="D112" s="111" t="s">
        <v>50</v>
      </c>
      <c r="E112" s="112"/>
      <c r="F112" s="45"/>
      <c r="G112" s="7"/>
    </row>
    <row r="113" spans="1:7" s="2" customFormat="1" ht="19.5" customHeight="1" x14ac:dyDescent="0.35">
      <c r="A113" s="1"/>
      <c r="B113" s="15"/>
      <c r="C113" s="15"/>
      <c r="D113" s="19" t="s">
        <v>49</v>
      </c>
      <c r="E113" s="19"/>
      <c r="F113" s="15"/>
      <c r="G113" s="76"/>
    </row>
    <row r="114" spans="1:7" ht="25" customHeight="1" x14ac:dyDescent="0.35">
      <c r="A114" s="3"/>
      <c r="B114" s="4"/>
      <c r="C114" s="4"/>
      <c r="D114" s="5"/>
      <c r="E114" s="5"/>
      <c r="F114" s="4"/>
      <c r="G114" s="7"/>
    </row>
    <row r="115" spans="1:7" x14ac:dyDescent="0.35">
      <c r="A115" s="79"/>
      <c r="B115" s="79"/>
      <c r="C115" s="88" t="s">
        <v>12</v>
      </c>
      <c r="D115" s="111" t="s">
        <v>51</v>
      </c>
      <c r="E115" s="112"/>
      <c r="F115" s="45"/>
      <c r="G115" s="7"/>
    </row>
    <row r="116" spans="1:7" s="2" customFormat="1" ht="31" customHeight="1" x14ac:dyDescent="0.35">
      <c r="A116" s="1"/>
      <c r="B116" s="15"/>
      <c r="C116" s="15"/>
      <c r="D116" s="92" t="s">
        <v>73</v>
      </c>
      <c r="E116" s="19"/>
      <c r="F116" s="15"/>
      <c r="G116" s="76"/>
    </row>
    <row r="117" spans="1:7" x14ac:dyDescent="0.35">
      <c r="A117" s="3"/>
      <c r="B117" s="4"/>
      <c r="C117" s="4"/>
      <c r="D117" s="5"/>
      <c r="E117" s="5"/>
      <c r="F117" s="4"/>
      <c r="G117" s="7"/>
    </row>
    <row r="118" spans="1:7" s="32" customFormat="1" x14ac:dyDescent="0.35">
      <c r="A118" s="28"/>
      <c r="B118" s="29"/>
      <c r="C118" s="49"/>
      <c r="D118" s="91" t="s">
        <v>52</v>
      </c>
      <c r="E118" s="90"/>
      <c r="F118" s="90"/>
      <c r="G118" s="31"/>
    </row>
    <row r="119" spans="1:7" x14ac:dyDescent="0.35">
      <c r="A119" s="3"/>
      <c r="B119" s="4"/>
      <c r="C119" s="4"/>
      <c r="D119" s="5"/>
      <c r="E119" s="5"/>
      <c r="F119" s="4"/>
      <c r="G119" s="7"/>
    </row>
    <row r="120" spans="1:7" x14ac:dyDescent="0.35">
      <c r="A120" s="79"/>
      <c r="B120" s="79"/>
      <c r="C120" s="4"/>
      <c r="D120" s="111" t="s">
        <v>72</v>
      </c>
      <c r="E120" s="112"/>
      <c r="F120" s="45"/>
      <c r="G120" s="7"/>
    </row>
    <row r="121" spans="1:7" s="2" customFormat="1" ht="19" customHeight="1" x14ac:dyDescent="0.35">
      <c r="A121" s="1"/>
      <c r="B121" s="15"/>
      <c r="C121" s="4"/>
      <c r="D121" s="88"/>
      <c r="E121" s="16"/>
      <c r="F121" s="15"/>
      <c r="G121" s="76"/>
    </row>
    <row r="122" spans="1:7" x14ac:dyDescent="0.35">
      <c r="A122" s="3"/>
      <c r="B122" s="4"/>
      <c r="C122" s="4"/>
      <c r="D122" s="5"/>
      <c r="E122" s="5"/>
      <c r="F122" s="4"/>
      <c r="G122" s="7"/>
    </row>
    <row r="123" spans="1:7" x14ac:dyDescent="0.35">
      <c r="A123" s="3"/>
      <c r="B123" s="4"/>
      <c r="C123" s="4"/>
      <c r="D123" s="5"/>
      <c r="E123" s="5"/>
      <c r="F123" s="4"/>
      <c r="G123" s="7"/>
    </row>
    <row r="124" spans="1:7" s="10" customFormat="1" ht="20.149999999999999" customHeight="1" x14ac:dyDescent="0.35">
      <c r="A124" s="79" t="s">
        <v>23</v>
      </c>
      <c r="B124" s="18"/>
      <c r="C124" s="78" t="s">
        <v>39</v>
      </c>
      <c r="D124" s="8"/>
      <c r="E124" s="9"/>
      <c r="F124" s="9"/>
      <c r="G124" s="7"/>
    </row>
    <row r="125" spans="1:7" x14ac:dyDescent="0.35">
      <c r="A125" s="3"/>
      <c r="B125" s="4"/>
      <c r="C125" s="4"/>
      <c r="D125" s="5"/>
      <c r="E125" s="5"/>
      <c r="F125" s="4"/>
      <c r="G125" s="7"/>
    </row>
    <row r="126" spans="1:7" s="2" customFormat="1" ht="18.649999999999999" customHeight="1" x14ac:dyDescent="0.35">
      <c r="A126" s="1"/>
      <c r="B126" s="15"/>
      <c r="C126" s="15"/>
      <c r="D126" s="88" t="s">
        <v>71</v>
      </c>
      <c r="E126" s="16"/>
      <c r="F126" s="15"/>
      <c r="G126" s="76"/>
    </row>
    <row r="127" spans="1:7" x14ac:dyDescent="0.35">
      <c r="A127" s="3"/>
      <c r="B127" s="4"/>
      <c r="C127" s="4"/>
      <c r="D127" s="89" t="s">
        <v>46</v>
      </c>
      <c r="E127" s="5"/>
      <c r="F127" s="4"/>
      <c r="G127" s="7"/>
    </row>
    <row r="128" spans="1:7" x14ac:dyDescent="0.35">
      <c r="A128" s="3"/>
      <c r="B128" s="4"/>
      <c r="C128" s="4"/>
      <c r="D128" s="5"/>
      <c r="E128" s="5"/>
      <c r="F128" s="4"/>
      <c r="G128" s="7"/>
    </row>
    <row r="129" spans="1:7" x14ac:dyDescent="0.35">
      <c r="A129" s="3"/>
      <c r="B129" s="4"/>
      <c r="C129" s="4"/>
      <c r="D129" s="5"/>
      <c r="E129" s="5"/>
      <c r="F129" s="4"/>
      <c r="G129" s="7"/>
    </row>
    <row r="130" spans="1:7" ht="20.149999999999999" customHeight="1" x14ac:dyDescent="0.35">
      <c r="A130" s="81"/>
      <c r="B130" s="109" t="s">
        <v>47</v>
      </c>
      <c r="C130" s="109"/>
      <c r="D130" s="109"/>
      <c r="E130" s="33"/>
      <c r="F130" s="44"/>
      <c r="G130" s="7"/>
    </row>
    <row r="131" spans="1:7" ht="15" customHeight="1" x14ac:dyDescent="0.35">
      <c r="A131" s="3"/>
      <c r="B131" s="4"/>
      <c r="C131" s="4"/>
      <c r="D131" s="34"/>
      <c r="E131" s="44"/>
      <c r="F131" s="44"/>
      <c r="G131" s="7"/>
    </row>
    <row r="132" spans="1:7" ht="24.65" customHeight="1" x14ac:dyDescent="0.35">
      <c r="A132" s="3"/>
      <c r="B132" s="4"/>
      <c r="C132" s="4"/>
      <c r="D132" s="116"/>
      <c r="E132" s="117"/>
      <c r="F132" s="118"/>
      <c r="G132" s="7"/>
    </row>
    <row r="133" spans="1:7" ht="15" customHeight="1" x14ac:dyDescent="0.35">
      <c r="A133" s="3"/>
      <c r="B133" s="4"/>
      <c r="C133" s="4"/>
      <c r="D133" s="35" t="s">
        <v>24</v>
      </c>
      <c r="E133" s="35"/>
      <c r="F133" s="44"/>
      <c r="G133" s="7"/>
    </row>
    <row r="134" spans="1:7" ht="15" customHeight="1" x14ac:dyDescent="0.35">
      <c r="A134" s="3"/>
      <c r="B134" s="4"/>
      <c r="C134" s="4"/>
      <c r="D134" s="34"/>
      <c r="E134" s="44"/>
      <c r="F134" s="44"/>
      <c r="G134" s="7"/>
    </row>
    <row r="135" spans="1:7" ht="24.65" customHeight="1" x14ac:dyDescent="0.35">
      <c r="A135" s="3"/>
      <c r="B135" s="4"/>
      <c r="C135" s="4"/>
      <c r="D135" s="116"/>
      <c r="E135" s="117"/>
      <c r="F135" s="118"/>
      <c r="G135" s="7"/>
    </row>
    <row r="136" spans="1:7" ht="15" customHeight="1" x14ac:dyDescent="0.35">
      <c r="A136" s="3"/>
      <c r="B136" s="4"/>
      <c r="C136" s="4"/>
      <c r="D136" s="35" t="s">
        <v>25</v>
      </c>
      <c r="E136" s="35"/>
      <c r="F136" s="44"/>
      <c r="G136" s="7"/>
    </row>
    <row r="137" spans="1:7" ht="15" customHeight="1" x14ac:dyDescent="0.35">
      <c r="A137" s="3"/>
      <c r="B137" s="4"/>
      <c r="C137" s="4"/>
      <c r="D137" s="34"/>
      <c r="E137" s="44"/>
      <c r="F137" s="44"/>
      <c r="G137" s="7"/>
    </row>
    <row r="138" spans="1:7" ht="24.65" customHeight="1" x14ac:dyDescent="0.35">
      <c r="A138" s="3"/>
      <c r="B138" s="4"/>
      <c r="C138" s="4"/>
      <c r="D138" s="124"/>
      <c r="E138" s="117"/>
      <c r="F138" s="118"/>
      <c r="G138" s="7"/>
    </row>
    <row r="139" spans="1:7" ht="15" customHeight="1" x14ac:dyDescent="0.35">
      <c r="A139" s="3"/>
      <c r="B139" s="4"/>
      <c r="C139" s="4"/>
      <c r="D139" s="35" t="s">
        <v>26</v>
      </c>
      <c r="E139" s="35"/>
      <c r="F139" s="44"/>
      <c r="G139" s="7"/>
    </row>
    <row r="140" spans="1:7" ht="15" customHeight="1" x14ac:dyDescent="0.35">
      <c r="A140" s="3"/>
      <c r="B140" s="4"/>
      <c r="C140" s="4"/>
      <c r="D140" s="34"/>
      <c r="E140" s="44"/>
      <c r="F140" s="44"/>
      <c r="G140" s="7"/>
    </row>
    <row r="141" spans="1:7" ht="20.149999999999999" customHeight="1" x14ac:dyDescent="0.35">
      <c r="A141" s="81"/>
      <c r="B141" s="109" t="s">
        <v>70</v>
      </c>
      <c r="C141" s="109"/>
      <c r="D141" s="109"/>
      <c r="E141" s="33"/>
      <c r="F141" s="44"/>
      <c r="G141" s="7"/>
    </row>
    <row r="142" spans="1:7" ht="15" customHeight="1" x14ac:dyDescent="0.35">
      <c r="A142" s="3"/>
      <c r="B142" s="4"/>
      <c r="C142" s="4"/>
      <c r="D142" s="34"/>
      <c r="E142" s="44"/>
      <c r="F142" s="44"/>
      <c r="G142" s="7"/>
    </row>
    <row r="143" spans="1:7" ht="24.65" customHeight="1" x14ac:dyDescent="0.35">
      <c r="A143" s="3"/>
      <c r="B143" s="4"/>
      <c r="C143" s="4"/>
      <c r="D143" s="116"/>
      <c r="E143" s="117"/>
      <c r="F143" s="118"/>
      <c r="G143" s="7"/>
    </row>
    <row r="144" spans="1:7" ht="15" customHeight="1" x14ac:dyDescent="0.35">
      <c r="A144" s="3"/>
      <c r="B144" s="4"/>
      <c r="C144" s="4"/>
      <c r="D144" s="35" t="s">
        <v>27</v>
      </c>
      <c r="E144" s="35"/>
      <c r="F144" s="44"/>
      <c r="G144" s="7"/>
    </row>
    <row r="145" spans="1:7" ht="5.15" customHeight="1" x14ac:dyDescent="0.35">
      <c r="A145" s="3"/>
      <c r="B145" s="36"/>
      <c r="C145" s="36"/>
      <c r="D145" s="37"/>
      <c r="E145" s="37"/>
      <c r="F145" s="36"/>
      <c r="G145" s="7"/>
    </row>
    <row r="146" spans="1:7" x14ac:dyDescent="0.35">
      <c r="A146" s="3"/>
      <c r="B146" s="36"/>
      <c r="C146" s="36"/>
      <c r="D146" s="37"/>
      <c r="E146" s="37"/>
      <c r="F146" s="36"/>
      <c r="G146" s="7"/>
    </row>
    <row r="147" spans="1:7" ht="22.4" customHeight="1" x14ac:dyDescent="0.35">
      <c r="A147" s="3"/>
      <c r="B147" s="121"/>
      <c r="C147" s="122"/>
      <c r="D147" s="123"/>
      <c r="E147" s="5"/>
      <c r="F147" s="36"/>
      <c r="G147" s="7"/>
    </row>
    <row r="148" spans="1:7" x14ac:dyDescent="0.35">
      <c r="A148" s="3"/>
      <c r="B148" s="23" t="s">
        <v>94</v>
      </c>
      <c r="C148" s="15"/>
      <c r="D148" s="15"/>
      <c r="E148" s="37"/>
      <c r="F148" s="36"/>
      <c r="G148" s="7"/>
    </row>
    <row r="149" spans="1:7" x14ac:dyDescent="0.35">
      <c r="A149" s="3"/>
      <c r="B149" s="23"/>
      <c r="C149" s="15"/>
      <c r="D149" s="15"/>
      <c r="E149" s="37"/>
      <c r="F149" s="36"/>
      <c r="G149" s="7"/>
    </row>
    <row r="150" spans="1:7" x14ac:dyDescent="0.35">
      <c r="A150" s="3"/>
      <c r="B150" s="36"/>
      <c r="C150" s="36"/>
      <c r="D150" s="37"/>
      <c r="E150" s="37"/>
      <c r="F150" s="36"/>
      <c r="G150" s="7"/>
    </row>
    <row r="151" spans="1:7" x14ac:dyDescent="0.35">
      <c r="A151" s="3"/>
      <c r="B151" s="36"/>
      <c r="C151" s="38"/>
      <c r="D151" s="38"/>
      <c r="E151" s="37"/>
      <c r="F151" s="36"/>
      <c r="G151" s="7"/>
    </row>
    <row r="152" spans="1:7" x14ac:dyDescent="0.35">
      <c r="A152" s="3"/>
      <c r="B152" s="36"/>
      <c r="C152" s="38"/>
      <c r="D152" s="38"/>
      <c r="E152" s="37"/>
      <c r="F152" s="36"/>
      <c r="G152" s="7"/>
    </row>
    <row r="153" spans="1:7" ht="21" customHeight="1" x14ac:dyDescent="0.35">
      <c r="A153" s="3"/>
      <c r="B153" s="36"/>
      <c r="C153" s="6"/>
      <c r="D153" s="48"/>
      <c r="E153" s="119" t="s">
        <v>95</v>
      </c>
      <c r="F153" s="119"/>
      <c r="G153" s="119"/>
    </row>
    <row r="154" spans="1:7" ht="43" customHeight="1" x14ac:dyDescent="0.35">
      <c r="A154" s="3"/>
      <c r="B154" s="36"/>
      <c r="C154" s="38"/>
      <c r="D154" s="38"/>
      <c r="E154" s="120"/>
      <c r="F154" s="120"/>
      <c r="G154" s="120"/>
    </row>
    <row r="155" spans="1:7" ht="11.25" customHeight="1" x14ac:dyDescent="0.35">
      <c r="A155" s="3"/>
      <c r="B155" s="36"/>
      <c r="C155" s="38"/>
      <c r="D155" s="38"/>
      <c r="E155" s="93"/>
      <c r="F155" s="93"/>
      <c r="G155" s="93"/>
    </row>
    <row r="156" spans="1:7" ht="30.65" customHeight="1" x14ac:dyDescent="0.35">
      <c r="B156" s="113" t="s">
        <v>57</v>
      </c>
      <c r="C156" s="113"/>
      <c r="D156" s="113"/>
      <c r="E156" s="113"/>
      <c r="F156" s="113"/>
      <c r="G156" s="113"/>
    </row>
  </sheetData>
  <sheetProtection algorithmName="SHA-512" hashValue="6rEgasBt+bujZ7y2SNdR1sSBxYW8orafkkf7DI5KFw5Ikxqzfmjvmi8Qf3BFiyKXwnQ6Cn060gM8Yw8r1KPkOA==" saltValue="dRhITXe9/rQOwuO14BK6Bg==" spinCount="100000" sheet="1" objects="1" scenarios="1"/>
  <protectedRanges>
    <protectedRange sqref="G2 D5 D8 G15 G22 B147 G26 G34 G37 G40 G43 G126 G108 G113 G116 D132 D135 D138 D143 G121" name="Bereich1"/>
    <protectedRange sqref="G64 G88 G78 G62 G97:G98" name="Bereich1_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8">
    <mergeCell ref="C11:G11"/>
    <mergeCell ref="D90:F90"/>
    <mergeCell ref="A95:F95"/>
    <mergeCell ref="D96:F96"/>
    <mergeCell ref="D99:F99"/>
    <mergeCell ref="D39:F39"/>
    <mergeCell ref="D14:E14"/>
    <mergeCell ref="D24:F24"/>
    <mergeCell ref="D28:F28"/>
    <mergeCell ref="D33:F33"/>
    <mergeCell ref="D19:F19"/>
    <mergeCell ref="A102:F102"/>
    <mergeCell ref="D86:F86"/>
    <mergeCell ref="D87:F87"/>
    <mergeCell ref="A49:F49"/>
    <mergeCell ref="D57:F57"/>
    <mergeCell ref="D60:F60"/>
    <mergeCell ref="D66:F66"/>
    <mergeCell ref="D70:F70"/>
    <mergeCell ref="A53:F53"/>
    <mergeCell ref="A55:F55"/>
    <mergeCell ref="A75:F75"/>
    <mergeCell ref="D76:F76"/>
    <mergeCell ref="D77:F77"/>
    <mergeCell ref="D80:F80"/>
    <mergeCell ref="A85:F85"/>
    <mergeCell ref="D138:F138"/>
    <mergeCell ref="C1:F1"/>
    <mergeCell ref="C4:F4"/>
    <mergeCell ref="D5:F5"/>
    <mergeCell ref="D6:F6"/>
    <mergeCell ref="D7:F7"/>
    <mergeCell ref="D42:E42"/>
    <mergeCell ref="A51:F51"/>
    <mergeCell ref="D59:F59"/>
    <mergeCell ref="D8:F8"/>
    <mergeCell ref="D9:F9"/>
    <mergeCell ref="D20:F20"/>
    <mergeCell ref="D45:F46"/>
    <mergeCell ref="D25:F25"/>
    <mergeCell ref="D22:F22"/>
    <mergeCell ref="D34:F34"/>
    <mergeCell ref="B130:D130"/>
    <mergeCell ref="D32:F32"/>
    <mergeCell ref="D21:F21"/>
    <mergeCell ref="D36:F36"/>
    <mergeCell ref="B156:G156"/>
    <mergeCell ref="D109:F109"/>
    <mergeCell ref="D111:F111"/>
    <mergeCell ref="D112:E112"/>
    <mergeCell ref="D115:E115"/>
    <mergeCell ref="D120:E120"/>
    <mergeCell ref="D135:F135"/>
    <mergeCell ref="D132:F132"/>
    <mergeCell ref="E153:G154"/>
    <mergeCell ref="B141:D141"/>
    <mergeCell ref="D143:F143"/>
    <mergeCell ref="B147:D147"/>
  </mergeCells>
  <dataValidations count="19">
    <dataValidation type="decimal" operator="greaterThanOrEqual"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OrEqual" allowBlank="1" showInputMessage="1" showErrorMessage="1" promptTitle="Fallzahl" sqref="G34" xr:uid="{00000000-0002-0000-0200-000004000000}">
      <formula1>0</formula1>
    </dataValidation>
    <dataValidation type="whole" operator="greaterThanOrEqual" allowBlank="1" showInputMessage="1" showErrorMessage="1" sqref="G37 G40" xr:uid="{00000000-0002-0000-0200-000005000000}">
      <formula1>0</formula1>
    </dataValidation>
    <dataValidation type="decimal" operator="greaterThanOrEqual" showInputMessage="1" showErrorMessage="1" error="Hier muss ein positiver Betrag eingetragen werden." promptTitle="abgeführter Gesamtbetrag" prompt="Betrag bitte nicht auf- oder abrunden" sqref="G43" xr:uid="{00000000-0002-0000-0200-000006000000}">
      <formula1>0</formula1>
    </dataValidation>
    <dataValidation type="decimal" showInputMessage="1" showErrorMessage="1" promptTitle="Saldo" prompt="Betrag wird automatisch ermittelt" sqref="G47:G48" xr:uid="{00000000-0002-0000-0200-000007000000}">
      <formula1>-10000000000</formula1>
      <formula2>10000000000</formula2>
    </dataValidation>
    <dataValidation type="decimal" operator="greaterThanOrEqual"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8:F8" xr:uid="{00000000-0002-0000-0200-000009000000}">
      <formula1>1</formula1>
    </dataValidation>
    <dataValidation type="whole" allowBlank="1" showInputMessage="1" showErrorMessage="1" prompt="Ziffer zwischen 5001 bis 5999" sqref="G2" xr:uid="{00000000-0002-0000-0200-00000A000000}">
      <formula1>5000</formula1>
      <formula2>5999</formula2>
    </dataValidation>
    <dataValidation showInputMessage="1" showErrorMessage="1" sqref="D5:F5" xr:uid="{00000000-0002-0000-0200-00000B000000}"/>
    <dataValidation operator="notEqual" showInputMessage="1" showErrorMessage="1" promptTitle="Gesamterlöse" prompt="Betrag wird automatisch ermittelt" sqref="G29" xr:uid="{00000000-0002-0000-0200-00000C000000}"/>
    <dataValidation type="decimal" operator="greaterThan" showErrorMessage="1" error="Es muss ein positiver Wert eingetragen werden." sqref="G126" xr:uid="{00000000-0002-0000-0200-00000D000000}">
      <formula1>0</formula1>
    </dataValidation>
    <dataValidation type="decimal" operator="lessThan" showInputMessage="1" showErrorMessage="1" error="Hier muss ein negativer Betrag eingetragen werden." prompt="Betrag aus A. mit umgekehrtem Vorzeichen" sqref="G113" xr:uid="{00000000-0002-0000-0200-00000E000000}">
      <formula1>0</formula1>
    </dataValidation>
    <dataValidation type="decimal" showInputMessage="1" showErrorMessage="1" error="Hier muss ein negativer Betrag eingetragen werden." promptTitle="Erlöse individuell" prompt="Betrag kann positiv oder negativ sein." sqref="G116" xr:uid="{00000000-0002-0000-0200-00000F000000}">
      <formula1>-1000000000</formula1>
      <formula2>1000000000</formula2>
    </dataValidation>
    <dataValidation type="decimal" errorStyle="information" sqref="G121" xr:uid="{00000000-0002-0000-0200-000010000000}">
      <formula1>-1000000000</formula1>
      <formula2>1000000000</formula2>
    </dataValidation>
    <dataValidation operator="greaterThan" showErrorMessage="1" error="Es muss ein positiver Wert eingetragen werden." sqref="G108" xr:uid="{B2B2DBFF-0B0A-4C56-9F83-F1135014F4D9}"/>
    <dataValidation type="whole" operator="lessThanOrEqual" allowBlank="1" showInputMessage="1" showErrorMessage="1" error="Hier muss ein negativer Wert eingetragen werden." promptTitle="Fälle" prompt="negativer Wert" sqref="G78" xr:uid="{5B0525F4-19DF-4865-903C-C8186659ADDC}">
      <formula1>0</formula1>
    </dataValidation>
    <dataValidation type="whole" operator="lessThanOrEqual" allowBlank="1" showInputMessage="1" showErrorMessage="1" error="Hier muss ein negativer Wert eingetragen werden." prompt="negativer Wert" sqref="G62 G64 G88 G78 G97:G98" xr:uid="{EACF8E1A-D928-440B-B3B6-6BEB08AE18E0}">
      <formula1>0</formula1>
    </dataValidation>
    <dataValidation type="decimal" operator="greaterThanOrEqual" allowBlank="1" showInputMessage="1" showErrorMessage="1" prompt="Betrag wird automatisch ermittelt" sqref="G101 G68 G92:G93 G79:G82 G75:G77 G72 G87" xr:uid="{CC93A888-99AD-4DC8-831B-7C226DF34B5D}">
      <formula1>0</formula1>
    </dataValidation>
  </dataValidations>
  <pageMargins left="0.59055118110236227" right="0.59055118110236227" top="0.98425196850393704" bottom="0.78740157480314965" header="0.39370078740157483" footer="0.39370078740157483"/>
  <pageSetup paperSize="9" scale="87" fitToHeight="2" orientation="portrait" r:id="rId3"/>
  <headerFooter>
    <oddHeader>&amp;L&amp;8   Ausgleichsfonds nach §17 a KHG
   bei der Krankenhausgesellschaft NRW  Humboldtstraße 31, 40237 Düsseldorf&amp;R&amp;"-,Fett"&amp;8Frist: 31.07.2025</oddHeader>
    <oddFooter xml:space="preserve">&amp;L&amp;9Muster 1b&amp;R&amp;9&amp;P von &amp;N    </oddFooter>
  </headerFooter>
  <rowBreaks count="5" manualBreakCount="5">
    <brk id="30" max="6" man="1"/>
    <brk id="48" max="6" man="1"/>
    <brk id="74" max="16383" man="1"/>
    <brk id="102" max="6" man="1"/>
    <brk id="128" max="6"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2024-11-20T10:13:40Z</cp:lastPrinted>
  <dcterms:created xsi:type="dcterms:W3CDTF">2012-02-03T10:46:54Z</dcterms:created>
  <dcterms:modified xsi:type="dcterms:W3CDTF">2025-02-04T09:38:19Z</dcterms:modified>
</cp:coreProperties>
</file>